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Foglio1!$E$1:$E$165</definedName>
  </definedNames>
  <calcPr calcId="145621"/>
</workbook>
</file>

<file path=xl/calcChain.xml><?xml version="1.0" encoding="utf-8"?>
<calcChain xmlns="http://schemas.openxmlformats.org/spreadsheetml/2006/main">
  <c r="H167" i="1" l="1"/>
  <c r="H165" i="1"/>
  <c r="H163" i="1"/>
  <c r="H66" i="1" l="1"/>
  <c r="H82" i="1" l="1"/>
  <c r="H86" i="1"/>
  <c r="H43" i="1" l="1"/>
  <c r="H22" i="1"/>
  <c r="H27" i="1"/>
  <c r="H5" i="1"/>
</calcChain>
</file>

<file path=xl/sharedStrings.xml><?xml version="1.0" encoding="utf-8"?>
<sst xmlns="http://schemas.openxmlformats.org/spreadsheetml/2006/main" count="466" uniqueCount="240">
  <si>
    <t>CIG</t>
  </si>
  <si>
    <t>Struttura Proponente</t>
  </si>
  <si>
    <t>Oggetto</t>
  </si>
  <si>
    <t>Scelta Contraente</t>
  </si>
  <si>
    <t>Aggiudicatario</t>
  </si>
  <si>
    <t>Importo di aggiudicazione</t>
  </si>
  <si>
    <t>Somme liquidate</t>
  </si>
  <si>
    <t>Deputazione Teatrale Teatro Marrucino</t>
  </si>
  <si>
    <t>Gara ristretta</t>
  </si>
  <si>
    <t>Litografia Brandolini S.r.l. - P.IVA 01358440681</t>
  </si>
  <si>
    <t xml:space="preserve">Tempi di completamento </t>
  </si>
  <si>
    <t>Printhouse S.r.l. - P.IVA 01722600689</t>
  </si>
  <si>
    <t>Grafiche Odorisio Fiorenzo - P.IVA 02145170680</t>
  </si>
  <si>
    <t>Quickly Arti Grafiche di Sicolo D. - P.IVA 01843400688</t>
  </si>
  <si>
    <t>Maxicasa S.r.l. - P.IVA 01769320696</t>
  </si>
  <si>
    <t>Affidamento diretto</t>
  </si>
  <si>
    <t>Fornitura materiale di pulizia</t>
  </si>
  <si>
    <t>CIG: ZF821AB015</t>
  </si>
  <si>
    <t>Fornitura e stampa n. 10.000 depliant "Stagione concertistica 2018" e n. 2.100 programmi di sala</t>
  </si>
  <si>
    <t>26.06.2018</t>
  </si>
  <si>
    <t>22.02.2018</t>
  </si>
  <si>
    <t>CIG: Z9A21E7AE7</t>
  </si>
  <si>
    <t>CIG: Z2F21F2EE7</t>
  </si>
  <si>
    <t>MTM EVENTS di Esposito J. &amp; C. S.a.s. - P.IVA 02610300697</t>
  </si>
  <si>
    <t>04.02.2018</t>
  </si>
  <si>
    <t>CIG: Z5C21E7ADC</t>
  </si>
  <si>
    <t>Social Needs S.r.l. - P.IVA 08930760965</t>
  </si>
  <si>
    <t>02.02.2018</t>
  </si>
  <si>
    <t>CIG: Z7F22540F0</t>
  </si>
  <si>
    <t>Fornitura e stampa n. 700 programmi di sala per Concerti nel Foyer del Teatro Marrucino</t>
  </si>
  <si>
    <t>05.06.2018</t>
  </si>
  <si>
    <t>Noleggio n. 380 sedute per concerto Bicentenario del 02.02.2018</t>
  </si>
  <si>
    <t>Service audio/video per Concerto Bicentenario del 02.02.2018</t>
  </si>
  <si>
    <t>CIG: Z1A21957E9</t>
  </si>
  <si>
    <t>Acquisto kg. 11,50 barra ottone piatto mm 20*5 per sistemazione tappeti Teatro Marrucino</t>
  </si>
  <si>
    <t>A.F.I. S.n.c. di F. Di Donato e C. - P.IVA 00142880699</t>
  </si>
  <si>
    <t>Aziende invitate</t>
  </si>
  <si>
    <t>Offerte presentate</t>
  </si>
  <si>
    <t>03.01.2018</t>
  </si>
  <si>
    <t>CIG: ZD321BDEE1</t>
  </si>
  <si>
    <t>Studi ed ideazioni grafiche gennaio 2018 - preventivi 65/2017, 1/2018, 6/2018 e 7/2018</t>
  </si>
  <si>
    <t>Gianluca Guerra ADV - P.IVA 02076350699</t>
  </si>
  <si>
    <t>31.01.2018</t>
  </si>
  <si>
    <t>CIG: Z2F21CCF03</t>
  </si>
  <si>
    <t>Marmo Arredo S.a.s. di Vincenzo A. &amp; C. - P.IVA 01215040690</t>
  </si>
  <si>
    <t>Fornitura soglie limeston levigato cm.5, lavorazioni comprese</t>
  </si>
  <si>
    <t>Fornitura soglie limeston levigato cm.2, lavorazioni comprese</t>
  </si>
  <si>
    <t>20.01.2018</t>
  </si>
  <si>
    <t>CIG: Z8C21D58D5</t>
  </si>
  <si>
    <t>Camera per Avv. G. Gagliardi 02.02.2018 - ospite Concerto Bicentenario</t>
  </si>
  <si>
    <t>Victoria Hotel S.r.l. - P.IVA 01818500686</t>
  </si>
  <si>
    <t>CIG: ZF221DDE37</t>
  </si>
  <si>
    <t>Allestimento floreale per Concerto Bicentenario del 02.02.2018</t>
  </si>
  <si>
    <t>Bottega del fiore S.n.c. - P.IVA 01381700697</t>
  </si>
  <si>
    <t>CIG: Z56225BB3B</t>
  </si>
  <si>
    <t>Fornitura annua di boccioni di acqua da 18 litri ed assistenza</t>
  </si>
  <si>
    <t>Acquaviva S.r.l. unipersonale - P.IVA 02512100989</t>
  </si>
  <si>
    <t>20.03.2019</t>
  </si>
  <si>
    <t>CIG: Z75225C87D</t>
  </si>
  <si>
    <t>Acquisto n. 2 pianoforti verticali usati, comprensivo di n. 2 panche regolabili e delle spese di trasporto</t>
  </si>
  <si>
    <t>27.02.2018</t>
  </si>
  <si>
    <t>Fabbrini Angelo S.r.l. - P.IVA 01814310684</t>
  </si>
  <si>
    <t>CIG: Z40228FE8B</t>
  </si>
  <si>
    <t>Assistenza internet e pc. Intervento del 16.02.2018</t>
  </si>
  <si>
    <t>Infoteam Service S.r.l. - P.IVA 01572050688</t>
  </si>
  <si>
    <t>16.02.2018</t>
  </si>
  <si>
    <t>CIG: Z25226F67B</t>
  </si>
  <si>
    <t>Pubblicità su Testata "Il Messaggero" nei mesi di gennaio e febbraio 2018</t>
  </si>
  <si>
    <t>Piemme S.p.a. - P.IVA 05122191009</t>
  </si>
  <si>
    <t>28.02.2018</t>
  </si>
  <si>
    <t>CIG: ZD3226F651</t>
  </si>
  <si>
    <t>Studi ed ideazioni grafiche febbraio 2018 - preventivi 8/2018 e 13/2018</t>
  </si>
  <si>
    <t>CIG: Z4322E2FE3</t>
  </si>
  <si>
    <t>"Recital Pappano - Piovano"</t>
  </si>
  <si>
    <t>20.04.2018</t>
  </si>
  <si>
    <t>CIG: Z1822E3010</t>
  </si>
  <si>
    <t>Fornitura e stampa n. 50 manifesti formato 70*100 e n. 250 programmi di sala "Recital Pappano - Piovano"</t>
  </si>
  <si>
    <t>Affissione n. 40 manifesti formato 70*100 "Recital Pappano - Piovano"</t>
  </si>
  <si>
    <t>Mavida Comunicazione di Ricca V. - P.IVA 02089170696</t>
  </si>
  <si>
    <t>Luros Media S.r.l. - P.IVA 01895940680</t>
  </si>
  <si>
    <t>Publi Eco S.a.s.</t>
  </si>
  <si>
    <t>25.04.2018</t>
  </si>
  <si>
    <t xml:space="preserve">CIG: ZB722B1E6C </t>
  </si>
  <si>
    <t>Max Car di Massimo Torrieri - P.IVA 02505790697</t>
  </si>
  <si>
    <t>16.04.2018</t>
  </si>
  <si>
    <t>CIG: Z6822465FA</t>
  </si>
  <si>
    <t>Pubblicità su "Il Centro"</t>
  </si>
  <si>
    <t>A. Manzoni &amp; C. S.p.A. - P.IVA 04705810150</t>
  </si>
  <si>
    <t>CIG: Z94229EDDE</t>
  </si>
  <si>
    <t>Acquisto lampadine per l'Anfiteatro Supercinema</t>
  </si>
  <si>
    <t>D.I.M.E. S.r.l. - P.IVA 01368330690</t>
  </si>
  <si>
    <t>06.03.2018</t>
  </si>
  <si>
    <t>CIG: Z41220CC9C</t>
  </si>
  <si>
    <t>Montaggio e trasporto scenografia in occasione concerto Bicentenario del 02.02.2018</t>
  </si>
  <si>
    <t>EXTREME SERVICE S.r.l. - P. IVA 01629710680</t>
  </si>
  <si>
    <t>Lavori di verniciatura lampade</t>
  </si>
  <si>
    <t>Acquisto francobollo celebrativo Bicentenario</t>
  </si>
  <si>
    <t>Poste Italiane S..p.a. - P.IVA 01114601006</t>
  </si>
  <si>
    <t>11.05.2018</t>
  </si>
  <si>
    <t>Acquisto n. 3 chiavi in ferro battuto</t>
  </si>
  <si>
    <t>Poste Italiane S.p.a. - P.IVA 01114601006</t>
  </si>
  <si>
    <t>Ferro battuto Di Prinzio S.r.l. - P.IVA 01991290691</t>
  </si>
  <si>
    <t>CIG: Z0C2336E08</t>
  </si>
  <si>
    <t>CIG: Z28235AB4F</t>
  </si>
  <si>
    <t>26.04.2018</t>
  </si>
  <si>
    <t>CIG: ZC3235F571</t>
  </si>
  <si>
    <t>Acquisto PC per amministrazione</t>
  </si>
  <si>
    <t>Infoteam S.r.l. - P.IVA 01538680685</t>
  </si>
  <si>
    <t>07.05.2018</t>
  </si>
  <si>
    <t>CIG: Z5223614C1</t>
  </si>
  <si>
    <t>Intervento sostituzione vetri finestre</t>
  </si>
  <si>
    <t>Vetreria Mercante Matteo - P.IVA 02345620690</t>
  </si>
  <si>
    <t>14.05.2018</t>
  </si>
  <si>
    <t>CIG: Z9A236505C</t>
  </si>
  <si>
    <t>Acquisto composizioni di fiori 25.04.18 e 05.05.2018</t>
  </si>
  <si>
    <t>05.05.2018</t>
  </si>
  <si>
    <t>CIG: Z04236F5D4</t>
  </si>
  <si>
    <t>Servizi di trasporto in pullman evento nazionale F.I.T.A.</t>
  </si>
  <si>
    <t>Sabamotors S.r.l. - P.IVA 02372850699</t>
  </si>
  <si>
    <t>06.05.2018</t>
  </si>
  <si>
    <t>CIG: Z73237ABB8</t>
  </si>
  <si>
    <t xml:space="preserve">Pranzo in occasione annullo filatelico </t>
  </si>
  <si>
    <t>Circolo degli amici - C.F. 93006410695</t>
  </si>
  <si>
    <t>CIG: Z0723F30AF</t>
  </si>
  <si>
    <t>Underground Studios</t>
  </si>
  <si>
    <t>Free Power Service di Seby Marcianò - P.IVA 01899950693</t>
  </si>
  <si>
    <t>Spray Records di Lattanzio M. &amp; C. s.n.c. - P.IVA 01162110686</t>
  </si>
  <si>
    <t>Extreme Services s.r.l. - P.IVA 01629710680</t>
  </si>
  <si>
    <t>Black Service di D. Marcheggiani &amp; C. s.a.s - P.IVA 00999350671</t>
  </si>
  <si>
    <t>Vision Group S.n.c. di Scappa A. e Tiberi F. - P.IVA 01805190681</t>
  </si>
  <si>
    <t>30.06.2018</t>
  </si>
  <si>
    <t>CIG: Z4223F30E6</t>
  </si>
  <si>
    <t>Noleggio service audio/video/luci per saggi scuola di recitazione</t>
  </si>
  <si>
    <t>Noleggio abbigliamento per saggi scuola di recitazione</t>
  </si>
  <si>
    <t>Polvere di Stelle di Tosone G. - P.IVA 00234250694</t>
  </si>
  <si>
    <t>CIG: Z3423F310C</t>
  </si>
  <si>
    <t xml:space="preserve">Satam S.r.l. - P.IVA 00678890690 </t>
  </si>
  <si>
    <t>Abruzzo Touring di Saraullo M. s.r.l. - P.IVA 02457290696</t>
  </si>
  <si>
    <t xml:space="preserve">Paris Tour S.r.l. - P.IVA 02371560695 </t>
  </si>
  <si>
    <t>Di Fonzo e F.lli S.p.a. - P.IVA 00119550697</t>
  </si>
  <si>
    <t>17.07.2018</t>
  </si>
  <si>
    <t>CIG: ZC623F312E</t>
  </si>
  <si>
    <t>Centrograf S.r.l. - P.IVA 01561690684</t>
  </si>
  <si>
    <t>CIG: Z2A23F314B</t>
  </si>
  <si>
    <t>Affissione n. 30 manifesti per concerto Orchestra Luxembourg Philharmonia 16-17 lug 2018</t>
  </si>
  <si>
    <t>ICA S.r.l. - P.IVA 01062951007</t>
  </si>
  <si>
    <t>Agenzia Passucci Viaggi - P.IVA 00217420694</t>
  </si>
  <si>
    <t>Giacomucci S.n.c. - P.IVA  01631250691</t>
  </si>
  <si>
    <t xml:space="preserve">Dicarlobus S.r.l. - P.IVA 02172630697 </t>
  </si>
  <si>
    <t>Agenzia Viaggi Tinari - P.IVA 02114320696</t>
  </si>
  <si>
    <t>Chiarelli Viaggi S.a.s. - P.IVA 00023630668</t>
  </si>
  <si>
    <t>18.07.2018</t>
  </si>
  <si>
    <t>Noleggio pullman con conducente per gestione spostamenti Orchestra Luxembourg Philharmonia 17-18 lug 2018</t>
  </si>
  <si>
    <t>Fornitura e stampa n. 50 manifesti e n. 450 programmi di sala per concerto Orchestra Luxembourg Philharmonia 17-18 lug 2018</t>
  </si>
  <si>
    <t>CIG: Z79240B73E</t>
  </si>
  <si>
    <t>Grande Albergo Abruzzo - P.IVA 01751400696</t>
  </si>
  <si>
    <t>Dott.ssa Maria Piock (Univ. Innsbruck)</t>
  </si>
  <si>
    <t>01.07.2018</t>
  </si>
  <si>
    <t>Rimborso spese di viaggio e alloggio Dott.ssa Maria Plok ospite dal 28/06/18 al 01/07/2018 per la Settimana della cultura austriaca</t>
  </si>
  <si>
    <t>CIG: Z342419ABE</t>
  </si>
  <si>
    <t>Materiale per ripristino porte di sicurezza del Teatro Marrucino</t>
  </si>
  <si>
    <t>Edil D'Urbano di D'Urbano A&amp;C S.a.s.-P.IVA 01320330697</t>
  </si>
  <si>
    <t>31.08.2018</t>
  </si>
  <si>
    <t>CIG: Z3F2419AC4</t>
  </si>
  <si>
    <t>Pulizia e disinfestazione urgenti Teatro Marrucino</t>
  </si>
  <si>
    <t>Simone Service di Mele Simone Antonio - P.IVA 2574040693</t>
  </si>
  <si>
    <t>05.07.2018</t>
  </si>
  <si>
    <t>CIG: ZA824319FF</t>
  </si>
  <si>
    <t>Manutenzione e riparazione vecchi PC, installazione nuovo PC</t>
  </si>
  <si>
    <t>CIG: Z60245F98D</t>
  </si>
  <si>
    <t>Noleggio n.1 pianoforte per concerto del M° Bonfilio in data 17.07.18, spese di trasporto ed assistenza in loco incluse</t>
  </si>
  <si>
    <t>Fabbrini Angelo S.r.l. - P. IVA01814310684</t>
  </si>
  <si>
    <t>CIG: ZE8247C2D4</t>
  </si>
  <si>
    <t>Arch. Polimeno Salvatore - P. IVA 00357050699</t>
  </si>
  <si>
    <t>CIG: ZA8220E95A</t>
  </si>
  <si>
    <t>Fondazione Orchestra Regionale delle Marche - P. IVA 02013990425</t>
  </si>
  <si>
    <t>N.2 rappresentazioni Opera "La Boheme" in data 24-26 novembre 2018</t>
  </si>
  <si>
    <t>26.11.2018</t>
  </si>
  <si>
    <t>CIG: Z7322540A5</t>
  </si>
  <si>
    <t>Noleggio pianoforte gran coda Bechstein gennaio-giugno 2018 (Convenzione Art-Ensemble "Stag. concertistica 2018")</t>
  </si>
  <si>
    <t>17.05.2018</t>
  </si>
  <si>
    <t>Consulenza</t>
  </si>
  <si>
    <t>Pasti serviti in data 17.07.18</t>
  </si>
  <si>
    <t>Capsicum APS - P.IVA 01641790702</t>
  </si>
  <si>
    <t>Fabbrini Angelo S.r.l. - P. IVA 01814310684</t>
  </si>
  <si>
    <t>Ass. filarmonica Archi di S.Cecilia - P.IVA 12601961001</t>
  </si>
  <si>
    <t>Concerto del duo Piovano-Pappano del 25.04.2018</t>
  </si>
  <si>
    <t>CIG: Z5B22C7939</t>
  </si>
  <si>
    <t>27.06.2018</t>
  </si>
  <si>
    <t>15.06.2018</t>
  </si>
  <si>
    <t>Edif S.p.a. - P.IVA 00644380438</t>
  </si>
  <si>
    <t>29.05.2018</t>
  </si>
  <si>
    <t>27.04.2018</t>
  </si>
  <si>
    <t>Caccavale S.r.l. - P.IVA 00087150694</t>
  </si>
  <si>
    <t>Acquisto materiale manutenzione ordinaria</t>
  </si>
  <si>
    <t>Acquisto materiale per manutenzione ordinaria uffici e installazione telecamere</t>
  </si>
  <si>
    <t>Acquisto materiale per manutenzioni uffici e installazione telecamere</t>
  </si>
  <si>
    <t>Acquisto lampade per Teatro Auditorium Supercinema</t>
  </si>
  <si>
    <t>09.04.2018</t>
  </si>
  <si>
    <t>CIG: Z11230F01D</t>
  </si>
  <si>
    <t>Intervento per manutenzione access point</t>
  </si>
  <si>
    <t>28.03.2018</t>
  </si>
  <si>
    <t>CIG: Z5D2355B78</t>
  </si>
  <si>
    <t>Intervento manodopera hardware e software</t>
  </si>
  <si>
    <t>23.04.2018</t>
  </si>
  <si>
    <t>CIG: ZC1236DA55</t>
  </si>
  <si>
    <t>Pubblicità 3 mesi su "Il Pescara" e "Chietitoday"</t>
  </si>
  <si>
    <t>Citynews S.p.a. - P.IVA 10786801000</t>
  </si>
  <si>
    <t>CIG: ZB7237A48E</t>
  </si>
  <si>
    <t>Intervento di assistenza con programmazione impianto videocitofoni + cablazione chiavi digitali</t>
  </si>
  <si>
    <t>GTA S.r.l. - P.IVA 01747580684</t>
  </si>
  <si>
    <t>12.07.2018</t>
  </si>
  <si>
    <t>CIG: ZB323DDBC2</t>
  </si>
  <si>
    <t>Acquisto batterie per Teatro Auditorium Supercinema</t>
  </si>
  <si>
    <t>18.06.2018</t>
  </si>
  <si>
    <t>Acquisto n.2 mini ventilatori</t>
  </si>
  <si>
    <t>AZ Elettronica S.r.l. - P.IVA 01123500686</t>
  </si>
  <si>
    <t>Progettazione, D.L. e Coordinamento della sicurezza per lavori di sostituzione e rifacimento moquettes e pittura pareti.</t>
  </si>
  <si>
    <t>30.10.2018</t>
  </si>
  <si>
    <t>CIG: Z8D2416932</t>
  </si>
  <si>
    <t>Acquisto n. 250 badge a colori f/r con foro su pvc bianco</t>
  </si>
  <si>
    <t>Centrograf S.r.l. - P. IVA 01561690684</t>
  </si>
  <si>
    <t>14.06.2018</t>
  </si>
  <si>
    <t>CIG: ZAA2480189</t>
  </si>
  <si>
    <t>L.G.A. Costruzioni S.r.l. - P. IVA 01424980678</t>
  </si>
  <si>
    <t>30.09.2018</t>
  </si>
  <si>
    <t>CIG: Z0E248AF31</t>
  </si>
  <si>
    <t>Acquisto di materiale di consumo per manutenzione ordinaria</t>
  </si>
  <si>
    <t>CIG: Z8B24A2DEE</t>
  </si>
  <si>
    <t>Fornitura di materiali e prestazioni di falegnameria presso il Teatro Marrucino</t>
  </si>
  <si>
    <t xml:space="preserve">Falegnameria 3L s.a.s. - P. I.V.A. 02453300697 </t>
  </si>
  <si>
    <t>31.10.2018</t>
  </si>
  <si>
    <t>CIG: Z3924DAE87</t>
  </si>
  <si>
    <t>10.09.2018</t>
  </si>
  <si>
    <t>CIG: ZD7250D8D2</t>
  </si>
  <si>
    <t>Acquisto di n. 2 aspirapolvere / aspiraliquidi a 2 motori modello professionale DOMUS IR</t>
  </si>
  <si>
    <t>Fornitura e posa in opera di moquette nei disimpegni dei quattro Ordini di Palchi e nei Corpi Scala del Teatro Marrucino</t>
  </si>
  <si>
    <t>Acquisto di n. 1 Battitappeto modello professionale Fimap UP46 per pulizia moquette dei palchi e dei corpi scala del Teatro Marrucino</t>
  </si>
  <si>
    <t>Onlyshop S.r.l. - P.IVA 02474270697</t>
  </si>
  <si>
    <t>25.09.2018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</si>
</sst>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4" fontId="1" fillId="0" borderId="1" xfId="0" applyNumberFormat="1" applyFont="1" applyBorder="1"/>
    <xf numFmtId="0" fontId="1" fillId="0" borderId="0" xfId="0" applyFont="1"/>
    <xf numFmtId="44" fontId="1" fillId="0" borderId="0" xfId="0" applyNumberFormat="1" applyFont="1"/>
    <xf numFmtId="0" fontId="1" fillId="0" borderId="3" xfId="0" applyFont="1" applyBorder="1" applyAlignment="1">
      <alignment horizontal="left" wrapText="1"/>
    </xf>
    <xf numFmtId="0" fontId="1" fillId="0" borderId="2" xfId="0" applyFont="1" applyBorder="1"/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Fill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zoomScaleNormal="100" workbookViewId="0">
      <selection activeCell="C131" sqref="C131"/>
    </sheetView>
  </sheetViews>
  <sheetFormatPr defaultRowHeight="12" x14ac:dyDescent="0.2"/>
  <cols>
    <col min="1" max="1" width="14" style="21" bestFit="1" customWidth="1"/>
    <col min="2" max="2" width="29.28515625" style="6" bestFit="1" customWidth="1"/>
    <col min="3" max="3" width="44.28515625" style="6" customWidth="1"/>
    <col min="4" max="4" width="15.140625" style="3" bestFit="1" customWidth="1"/>
    <col min="5" max="5" width="50" style="6" bestFit="1" customWidth="1"/>
    <col min="6" max="6" width="9.5703125" style="3" customWidth="1"/>
    <col min="7" max="7" width="50" style="6" bestFit="1" customWidth="1"/>
    <col min="8" max="8" width="15.140625" style="7" customWidth="1"/>
    <col min="9" max="9" width="10" style="7" customWidth="1"/>
    <col min="10" max="10" width="13.7109375" style="3" customWidth="1"/>
    <col min="11" max="16384" width="9.140625" style="6"/>
  </cols>
  <sheetData>
    <row r="1" spans="1:10" s="3" customFormat="1" ht="24" x14ac:dyDescent="0.2">
      <c r="A1" s="20" t="s">
        <v>0</v>
      </c>
      <c r="B1" s="1" t="s">
        <v>1</v>
      </c>
      <c r="C1" s="1" t="s">
        <v>2</v>
      </c>
      <c r="D1" s="1" t="s">
        <v>3</v>
      </c>
      <c r="E1" s="1" t="s">
        <v>36</v>
      </c>
      <c r="F1" s="19" t="s">
        <v>37</v>
      </c>
      <c r="G1" s="1" t="s">
        <v>4</v>
      </c>
      <c r="H1" s="19" t="s">
        <v>5</v>
      </c>
      <c r="I1" s="19" t="s">
        <v>6</v>
      </c>
      <c r="J1" s="19" t="s">
        <v>10</v>
      </c>
    </row>
    <row r="2" spans="1:10" s="3" customFormat="1" x14ac:dyDescent="0.2">
      <c r="A2" s="14" t="s">
        <v>33</v>
      </c>
      <c r="B2" s="4" t="s">
        <v>7</v>
      </c>
      <c r="C2" s="23" t="s">
        <v>34</v>
      </c>
      <c r="D2" s="1" t="s">
        <v>15</v>
      </c>
      <c r="E2" s="4" t="s">
        <v>35</v>
      </c>
      <c r="F2" s="1">
        <v>1</v>
      </c>
      <c r="G2" s="4" t="s">
        <v>35</v>
      </c>
      <c r="H2" s="2">
        <v>162</v>
      </c>
      <c r="I2" s="2">
        <v>162</v>
      </c>
      <c r="J2" s="1" t="s">
        <v>38</v>
      </c>
    </row>
    <row r="3" spans="1:10" s="3" customFormat="1" x14ac:dyDescent="0.2">
      <c r="A3" s="20"/>
      <c r="B3" s="1"/>
      <c r="C3" s="24"/>
      <c r="D3" s="1"/>
      <c r="E3" s="1"/>
      <c r="F3" s="1"/>
      <c r="G3" s="1"/>
      <c r="H3" s="2"/>
      <c r="I3" s="2"/>
      <c r="J3" s="1"/>
    </row>
    <row r="4" spans="1:10" s="3" customFormat="1" x14ac:dyDescent="0.2">
      <c r="A4" s="20"/>
      <c r="B4" s="1"/>
      <c r="C4" s="11"/>
      <c r="D4" s="1"/>
      <c r="E4" s="1"/>
      <c r="F4" s="1"/>
      <c r="G4" s="1"/>
      <c r="H4" s="2"/>
      <c r="I4" s="2"/>
      <c r="J4" s="1"/>
    </row>
    <row r="5" spans="1:10" x14ac:dyDescent="0.2">
      <c r="A5" s="14" t="s">
        <v>17</v>
      </c>
      <c r="B5" s="4" t="s">
        <v>7</v>
      </c>
      <c r="C5" s="23" t="s">
        <v>18</v>
      </c>
      <c r="D5" s="1" t="s">
        <v>8</v>
      </c>
      <c r="E5" s="4" t="s">
        <v>9</v>
      </c>
      <c r="F5" s="1">
        <v>1</v>
      </c>
      <c r="G5" s="4" t="s">
        <v>9</v>
      </c>
      <c r="H5" s="5">
        <f>1135*1.22</f>
        <v>1384.7</v>
      </c>
      <c r="I5" s="5">
        <v>1043.0999999999999</v>
      </c>
      <c r="J5" s="1" t="s">
        <v>19</v>
      </c>
    </row>
    <row r="6" spans="1:10" x14ac:dyDescent="0.2">
      <c r="A6" s="14"/>
      <c r="B6" s="4"/>
      <c r="C6" s="24"/>
      <c r="D6" s="1"/>
      <c r="E6" s="4" t="s">
        <v>13</v>
      </c>
      <c r="F6" s="1"/>
      <c r="G6" s="4"/>
      <c r="H6" s="5"/>
      <c r="I6" s="5"/>
      <c r="J6" s="1"/>
    </row>
    <row r="7" spans="1:10" x14ac:dyDescent="0.2">
      <c r="A7" s="14"/>
      <c r="B7" s="4"/>
      <c r="C7" s="4"/>
      <c r="D7" s="1"/>
      <c r="E7" s="4" t="s">
        <v>11</v>
      </c>
      <c r="F7" s="1"/>
      <c r="G7" s="4"/>
      <c r="H7" s="5"/>
      <c r="I7" s="5"/>
      <c r="J7" s="1"/>
    </row>
    <row r="8" spans="1:10" x14ac:dyDescent="0.2">
      <c r="A8" s="14"/>
      <c r="B8" s="4"/>
      <c r="C8" s="4"/>
      <c r="D8" s="1"/>
      <c r="E8" s="4"/>
      <c r="F8" s="1"/>
      <c r="G8" s="4"/>
      <c r="H8" s="5"/>
      <c r="I8" s="5"/>
      <c r="J8" s="1"/>
    </row>
    <row r="9" spans="1:10" x14ac:dyDescent="0.2">
      <c r="A9" s="14" t="s">
        <v>39</v>
      </c>
      <c r="B9" s="4" t="s">
        <v>7</v>
      </c>
      <c r="C9" s="23" t="s">
        <v>40</v>
      </c>
      <c r="D9" s="1" t="s">
        <v>181</v>
      </c>
      <c r="E9" s="4" t="s">
        <v>41</v>
      </c>
      <c r="F9" s="1">
        <v>1</v>
      </c>
      <c r="G9" s="4" t="s">
        <v>41</v>
      </c>
      <c r="H9" s="5">
        <v>1950.78</v>
      </c>
      <c r="I9" s="5">
        <v>1950.78</v>
      </c>
      <c r="J9" s="1" t="s">
        <v>42</v>
      </c>
    </row>
    <row r="10" spans="1:10" x14ac:dyDescent="0.2">
      <c r="A10" s="14"/>
      <c r="B10" s="4"/>
      <c r="C10" s="24"/>
      <c r="D10" s="1"/>
      <c r="E10" s="4"/>
      <c r="F10" s="1"/>
      <c r="G10" s="4"/>
      <c r="H10" s="5"/>
      <c r="I10" s="5"/>
      <c r="J10" s="1"/>
    </row>
    <row r="11" spans="1:10" x14ac:dyDescent="0.2">
      <c r="A11" s="14"/>
      <c r="B11" s="4"/>
      <c r="C11" s="4"/>
      <c r="D11" s="1"/>
      <c r="E11" s="4"/>
      <c r="F11" s="1"/>
      <c r="G11" s="4"/>
      <c r="H11" s="5"/>
      <c r="I11" s="5"/>
      <c r="J11" s="1"/>
    </row>
    <row r="12" spans="1:10" x14ac:dyDescent="0.2">
      <c r="A12" s="14" t="s">
        <v>43</v>
      </c>
      <c r="B12" s="4" t="s">
        <v>7</v>
      </c>
      <c r="C12" s="4" t="s">
        <v>45</v>
      </c>
      <c r="D12" s="1" t="s">
        <v>15</v>
      </c>
      <c r="E12" s="4" t="s">
        <v>44</v>
      </c>
      <c r="F12" s="1">
        <v>1</v>
      </c>
      <c r="G12" s="4" t="s">
        <v>44</v>
      </c>
      <c r="H12" s="5">
        <v>1647</v>
      </c>
      <c r="I12" s="5">
        <v>1647</v>
      </c>
      <c r="J12" s="1" t="s">
        <v>47</v>
      </c>
    </row>
    <row r="13" spans="1:10" x14ac:dyDescent="0.2">
      <c r="A13" s="14"/>
      <c r="B13" s="4"/>
      <c r="C13" s="4"/>
      <c r="D13" s="1"/>
      <c r="E13" s="4"/>
      <c r="F13" s="1"/>
      <c r="G13" s="4"/>
      <c r="H13" s="5"/>
      <c r="I13" s="5"/>
      <c r="J13" s="1"/>
    </row>
    <row r="14" spans="1:10" x14ac:dyDescent="0.2">
      <c r="A14" s="14" t="s">
        <v>43</v>
      </c>
      <c r="B14" s="4" t="s">
        <v>7</v>
      </c>
      <c r="C14" s="4" t="s">
        <v>46</v>
      </c>
      <c r="D14" s="1" t="s">
        <v>15</v>
      </c>
      <c r="E14" s="4" t="s">
        <v>44</v>
      </c>
      <c r="F14" s="1">
        <v>1</v>
      </c>
      <c r="G14" s="4" t="s">
        <v>44</v>
      </c>
      <c r="H14" s="5">
        <v>244</v>
      </c>
      <c r="I14" s="5">
        <v>244</v>
      </c>
      <c r="J14" s="1" t="s">
        <v>42</v>
      </c>
    </row>
    <row r="15" spans="1:10" x14ac:dyDescent="0.2">
      <c r="A15" s="14"/>
      <c r="B15" s="4"/>
      <c r="C15" s="4"/>
      <c r="D15" s="1"/>
      <c r="E15" s="4"/>
      <c r="F15" s="1"/>
      <c r="G15" s="4"/>
      <c r="H15" s="5"/>
      <c r="I15" s="5"/>
      <c r="J15" s="1"/>
    </row>
    <row r="16" spans="1:10" x14ac:dyDescent="0.2">
      <c r="A16" s="14" t="s">
        <v>48</v>
      </c>
      <c r="B16" s="4" t="s">
        <v>7</v>
      </c>
      <c r="C16" s="23" t="s">
        <v>49</v>
      </c>
      <c r="D16" s="1" t="s">
        <v>15</v>
      </c>
      <c r="E16" s="4" t="s">
        <v>50</v>
      </c>
      <c r="F16" s="1">
        <v>1</v>
      </c>
      <c r="G16" s="4" t="s">
        <v>50</v>
      </c>
      <c r="H16" s="5">
        <v>91</v>
      </c>
      <c r="I16" s="5">
        <v>91</v>
      </c>
      <c r="J16" s="1" t="s">
        <v>27</v>
      </c>
    </row>
    <row r="17" spans="1:10" x14ac:dyDescent="0.2">
      <c r="A17" s="14"/>
      <c r="B17" s="4"/>
      <c r="C17" s="24"/>
      <c r="D17" s="1"/>
      <c r="E17" s="4"/>
      <c r="F17" s="1"/>
      <c r="G17" s="4"/>
      <c r="H17" s="5"/>
      <c r="I17" s="5"/>
      <c r="J17" s="1"/>
    </row>
    <row r="18" spans="1:10" x14ac:dyDescent="0.2">
      <c r="A18" s="14"/>
      <c r="B18" s="4"/>
      <c r="C18" s="8"/>
      <c r="D18" s="1"/>
      <c r="E18" s="4"/>
      <c r="F18" s="1"/>
      <c r="G18" s="4"/>
      <c r="H18" s="5"/>
      <c r="I18" s="5"/>
      <c r="J18" s="1"/>
    </row>
    <row r="19" spans="1:10" x14ac:dyDescent="0.2">
      <c r="A19" s="14" t="s">
        <v>51</v>
      </c>
      <c r="B19" s="4" t="s">
        <v>7</v>
      </c>
      <c r="C19" s="23" t="s">
        <v>52</v>
      </c>
      <c r="D19" s="1" t="s">
        <v>15</v>
      </c>
      <c r="E19" s="4" t="s">
        <v>53</v>
      </c>
      <c r="F19" s="1">
        <v>1</v>
      </c>
      <c r="G19" s="4" t="s">
        <v>53</v>
      </c>
      <c r="H19" s="5">
        <v>3660</v>
      </c>
      <c r="I19" s="5">
        <v>3660</v>
      </c>
      <c r="J19" s="1" t="s">
        <v>27</v>
      </c>
    </row>
    <row r="20" spans="1:10" x14ac:dyDescent="0.2">
      <c r="A20" s="14"/>
      <c r="B20" s="4"/>
      <c r="C20" s="24"/>
      <c r="D20" s="1"/>
      <c r="E20" s="4"/>
      <c r="F20" s="1"/>
      <c r="G20" s="4"/>
      <c r="H20" s="5"/>
      <c r="I20" s="5"/>
      <c r="J20" s="1"/>
    </row>
    <row r="21" spans="1:10" x14ac:dyDescent="0.2">
      <c r="A21" s="14"/>
      <c r="B21" s="4"/>
      <c r="C21" s="10"/>
      <c r="D21" s="1"/>
      <c r="E21" s="4"/>
      <c r="F21" s="1"/>
      <c r="G21" s="4"/>
      <c r="H21" s="5"/>
      <c r="I21" s="5"/>
      <c r="J21" s="1"/>
    </row>
    <row r="22" spans="1:10" x14ac:dyDescent="0.2">
      <c r="A22" s="14" t="s">
        <v>25</v>
      </c>
      <c r="B22" s="4" t="s">
        <v>7</v>
      </c>
      <c r="C22" s="4" t="s">
        <v>32</v>
      </c>
      <c r="D22" s="1" t="s">
        <v>15</v>
      </c>
      <c r="E22" s="4" t="s">
        <v>26</v>
      </c>
      <c r="F22" s="1">
        <v>1</v>
      </c>
      <c r="G22" s="4" t="s">
        <v>26</v>
      </c>
      <c r="H22" s="5">
        <f>10800*1.22</f>
        <v>13176</v>
      </c>
      <c r="I22" s="5">
        <v>6000</v>
      </c>
      <c r="J22" s="1" t="s">
        <v>27</v>
      </c>
    </row>
    <row r="23" spans="1:10" x14ac:dyDescent="0.2">
      <c r="A23" s="14"/>
      <c r="B23" s="4"/>
      <c r="C23" s="8"/>
      <c r="D23" s="1"/>
      <c r="E23" s="4"/>
      <c r="F23" s="1"/>
      <c r="G23" s="4"/>
      <c r="H23" s="5"/>
      <c r="I23" s="5"/>
      <c r="J23" s="1"/>
    </row>
    <row r="24" spans="1:10" x14ac:dyDescent="0.2">
      <c r="A24" s="14" t="s">
        <v>21</v>
      </c>
      <c r="B24" s="4" t="s">
        <v>7</v>
      </c>
      <c r="C24" s="4" t="s">
        <v>16</v>
      </c>
      <c r="D24" s="1" t="s">
        <v>15</v>
      </c>
      <c r="E24" s="4" t="s">
        <v>14</v>
      </c>
      <c r="F24" s="1">
        <v>1</v>
      </c>
      <c r="G24" s="4" t="s">
        <v>14</v>
      </c>
      <c r="H24" s="5">
        <v>222.17</v>
      </c>
      <c r="I24" s="5">
        <v>222.17</v>
      </c>
      <c r="J24" s="1" t="s">
        <v>20</v>
      </c>
    </row>
    <row r="25" spans="1:10" x14ac:dyDescent="0.2">
      <c r="A25" s="14"/>
      <c r="B25" s="4"/>
      <c r="C25" s="4"/>
      <c r="D25" s="1"/>
      <c r="E25" s="4"/>
      <c r="F25" s="1"/>
      <c r="G25" s="4"/>
      <c r="H25" s="5"/>
      <c r="I25" s="5"/>
      <c r="J25" s="1"/>
    </row>
    <row r="26" spans="1:10" x14ac:dyDescent="0.2">
      <c r="A26" s="14"/>
      <c r="B26" s="4"/>
      <c r="C26" s="9"/>
      <c r="D26" s="1"/>
      <c r="E26" s="4"/>
      <c r="F26" s="1"/>
      <c r="G26" s="4"/>
      <c r="H26" s="5"/>
      <c r="I26" s="5"/>
      <c r="J26" s="1"/>
    </row>
    <row r="27" spans="1:10" x14ac:dyDescent="0.2">
      <c r="A27" s="14" t="s">
        <v>22</v>
      </c>
      <c r="B27" s="4" t="s">
        <v>7</v>
      </c>
      <c r="C27" s="23" t="s">
        <v>31</v>
      </c>
      <c r="D27" s="1" t="s">
        <v>15</v>
      </c>
      <c r="E27" s="4" t="s">
        <v>23</v>
      </c>
      <c r="F27" s="1">
        <v>1</v>
      </c>
      <c r="G27" s="4" t="s">
        <v>23</v>
      </c>
      <c r="H27" s="5">
        <f>780*1.22</f>
        <v>951.6</v>
      </c>
      <c r="I27" s="5">
        <v>951.6</v>
      </c>
      <c r="J27" s="1" t="s">
        <v>24</v>
      </c>
    </row>
    <row r="28" spans="1:10" x14ac:dyDescent="0.2">
      <c r="A28" s="14"/>
      <c r="B28" s="4"/>
      <c r="C28" s="24"/>
      <c r="D28" s="1"/>
      <c r="E28" s="4"/>
      <c r="F28" s="1"/>
      <c r="G28" s="4"/>
      <c r="H28" s="5"/>
      <c r="I28" s="5"/>
      <c r="J28" s="1"/>
    </row>
    <row r="29" spans="1:10" x14ac:dyDescent="0.2">
      <c r="A29" s="14"/>
      <c r="B29" s="4"/>
      <c r="C29" s="4"/>
      <c r="D29" s="1"/>
      <c r="E29" s="4"/>
      <c r="F29" s="1"/>
      <c r="G29" s="4"/>
      <c r="H29" s="5"/>
      <c r="I29" s="5"/>
      <c r="J29" s="1"/>
    </row>
    <row r="30" spans="1:10" x14ac:dyDescent="0.2">
      <c r="A30" s="14"/>
      <c r="B30" s="4"/>
      <c r="C30" s="9"/>
      <c r="D30" s="1"/>
      <c r="E30" s="4"/>
      <c r="F30" s="1"/>
      <c r="G30" s="4"/>
      <c r="H30" s="5"/>
      <c r="I30" s="5"/>
      <c r="J30" s="1"/>
    </row>
    <row r="31" spans="1:10" x14ac:dyDescent="0.2">
      <c r="A31" s="14" t="s">
        <v>92</v>
      </c>
      <c r="B31" s="4" t="s">
        <v>7</v>
      </c>
      <c r="C31" s="23" t="s">
        <v>93</v>
      </c>
      <c r="D31" s="1" t="s">
        <v>15</v>
      </c>
      <c r="E31" s="4" t="s">
        <v>94</v>
      </c>
      <c r="F31" s="1">
        <v>1</v>
      </c>
      <c r="G31" s="4" t="s">
        <v>94</v>
      </c>
      <c r="H31" s="5">
        <v>463.6</v>
      </c>
      <c r="I31" s="5">
        <v>463.6</v>
      </c>
      <c r="J31" s="1" t="s">
        <v>27</v>
      </c>
    </row>
    <row r="32" spans="1:10" x14ac:dyDescent="0.2">
      <c r="A32" s="14"/>
      <c r="B32" s="4"/>
      <c r="C32" s="24"/>
      <c r="D32" s="1"/>
      <c r="E32" s="4"/>
      <c r="F32" s="1"/>
      <c r="G32" s="4"/>
      <c r="H32" s="5"/>
      <c r="I32" s="5"/>
      <c r="J32" s="1"/>
    </row>
    <row r="33" spans="1:10" x14ac:dyDescent="0.2">
      <c r="A33" s="14"/>
      <c r="B33" s="4"/>
      <c r="C33" s="9"/>
      <c r="D33" s="1"/>
      <c r="E33" s="4"/>
      <c r="F33" s="1"/>
      <c r="G33" s="4"/>
      <c r="H33" s="5"/>
      <c r="I33" s="5"/>
      <c r="J33" s="1"/>
    </row>
    <row r="34" spans="1:10" x14ac:dyDescent="0.2">
      <c r="A34" s="14" t="s">
        <v>174</v>
      </c>
      <c r="B34" s="4" t="s">
        <v>7</v>
      </c>
      <c r="C34" s="23" t="s">
        <v>176</v>
      </c>
      <c r="D34" s="1" t="s">
        <v>15</v>
      </c>
      <c r="E34" s="4" t="s">
        <v>175</v>
      </c>
      <c r="F34" s="1">
        <v>1</v>
      </c>
      <c r="G34" s="4" t="s">
        <v>175</v>
      </c>
      <c r="H34" s="5">
        <v>26796</v>
      </c>
      <c r="I34" s="5">
        <v>26796</v>
      </c>
      <c r="J34" s="1" t="s">
        <v>177</v>
      </c>
    </row>
    <row r="35" spans="1:10" x14ac:dyDescent="0.2">
      <c r="A35" s="14"/>
      <c r="B35" s="4"/>
      <c r="C35" s="24"/>
      <c r="D35" s="1"/>
      <c r="E35" s="4"/>
      <c r="F35" s="1"/>
      <c r="G35" s="4"/>
      <c r="H35" s="5"/>
      <c r="I35" s="5"/>
      <c r="J35" s="1"/>
    </row>
    <row r="36" spans="1:10" x14ac:dyDescent="0.2">
      <c r="A36" s="14"/>
      <c r="B36" s="4"/>
      <c r="C36" s="9"/>
      <c r="D36" s="1"/>
      <c r="E36" s="4"/>
      <c r="F36" s="1"/>
      <c r="G36" s="4"/>
      <c r="H36" s="5"/>
      <c r="I36" s="5"/>
      <c r="J36" s="1"/>
    </row>
    <row r="37" spans="1:10" x14ac:dyDescent="0.2">
      <c r="A37" s="14" t="s">
        <v>85</v>
      </c>
      <c r="B37" s="4" t="s">
        <v>7</v>
      </c>
      <c r="C37" s="9" t="s">
        <v>86</v>
      </c>
      <c r="D37" s="1" t="s">
        <v>15</v>
      </c>
      <c r="E37" s="4" t="s">
        <v>87</v>
      </c>
      <c r="F37" s="1">
        <v>1</v>
      </c>
      <c r="G37" s="4" t="s">
        <v>87</v>
      </c>
      <c r="H37" s="5">
        <v>730.74</v>
      </c>
      <c r="I37" s="5">
        <v>730.74</v>
      </c>
      <c r="J37" s="1" t="s">
        <v>65</v>
      </c>
    </row>
    <row r="38" spans="1:10" x14ac:dyDescent="0.2">
      <c r="A38" s="14"/>
      <c r="B38" s="4"/>
      <c r="C38" s="9"/>
      <c r="D38" s="1"/>
      <c r="E38" s="4"/>
      <c r="F38" s="1"/>
      <c r="G38" s="4"/>
      <c r="H38" s="5"/>
      <c r="I38" s="5"/>
      <c r="J38" s="1"/>
    </row>
    <row r="39" spans="1:10" x14ac:dyDescent="0.2">
      <c r="A39" s="14" t="s">
        <v>178</v>
      </c>
      <c r="B39" s="4" t="s">
        <v>7</v>
      </c>
      <c r="C39" s="23" t="s">
        <v>179</v>
      </c>
      <c r="D39" s="1" t="s">
        <v>15</v>
      </c>
      <c r="E39" s="4" t="s">
        <v>61</v>
      </c>
      <c r="F39" s="1">
        <v>1</v>
      </c>
      <c r="G39" s="4" t="s">
        <v>61</v>
      </c>
      <c r="H39" s="5">
        <v>7320</v>
      </c>
      <c r="I39" s="5">
        <v>0</v>
      </c>
      <c r="J39" s="1" t="s">
        <v>130</v>
      </c>
    </row>
    <row r="40" spans="1:10" x14ac:dyDescent="0.2">
      <c r="A40" s="14"/>
      <c r="B40" s="4"/>
      <c r="C40" s="24"/>
      <c r="D40" s="1"/>
      <c r="E40" s="4"/>
      <c r="F40" s="1"/>
      <c r="G40" s="4"/>
      <c r="H40" s="5"/>
      <c r="I40" s="5"/>
      <c r="J40" s="1"/>
    </row>
    <row r="41" spans="1:10" x14ac:dyDescent="0.2">
      <c r="A41" s="14"/>
      <c r="B41" s="4"/>
      <c r="C41" s="9"/>
      <c r="D41" s="1"/>
      <c r="E41" s="4"/>
      <c r="F41" s="1"/>
      <c r="G41" s="4"/>
      <c r="H41" s="5"/>
      <c r="I41" s="5"/>
      <c r="J41" s="1"/>
    </row>
    <row r="42" spans="1:10" x14ac:dyDescent="0.2">
      <c r="A42" s="14"/>
      <c r="B42" s="4"/>
      <c r="C42" s="9"/>
      <c r="D42" s="1"/>
      <c r="E42" s="4"/>
      <c r="F42" s="1"/>
      <c r="G42" s="4"/>
      <c r="H42" s="5"/>
      <c r="I42" s="5"/>
      <c r="J42" s="1"/>
    </row>
    <row r="43" spans="1:10" x14ac:dyDescent="0.2">
      <c r="A43" s="14" t="s">
        <v>28</v>
      </c>
      <c r="B43" s="4" t="s">
        <v>7</v>
      </c>
      <c r="C43" s="23" t="s">
        <v>29</v>
      </c>
      <c r="D43" s="1" t="s">
        <v>8</v>
      </c>
      <c r="E43" s="4" t="s">
        <v>9</v>
      </c>
      <c r="F43" s="1">
        <v>1</v>
      </c>
      <c r="G43" s="4" t="s">
        <v>13</v>
      </c>
      <c r="H43" s="5">
        <f>980*1.22</f>
        <v>1195.5999999999999</v>
      </c>
      <c r="I43" s="5">
        <v>1195.5999999999999</v>
      </c>
      <c r="J43" s="1" t="s">
        <v>30</v>
      </c>
    </row>
    <row r="44" spans="1:10" x14ac:dyDescent="0.2">
      <c r="A44" s="14"/>
      <c r="B44" s="4"/>
      <c r="C44" s="24"/>
      <c r="D44" s="1"/>
      <c r="E44" s="4" t="s">
        <v>13</v>
      </c>
      <c r="F44" s="1"/>
      <c r="G44" s="4"/>
      <c r="H44" s="5"/>
      <c r="I44" s="5"/>
      <c r="J44" s="1"/>
    </row>
    <row r="45" spans="1:10" x14ac:dyDescent="0.2">
      <c r="A45" s="14"/>
      <c r="B45" s="4"/>
      <c r="C45" s="4"/>
      <c r="D45" s="1"/>
      <c r="E45" s="4" t="s">
        <v>11</v>
      </c>
      <c r="F45" s="1"/>
      <c r="G45" s="4"/>
      <c r="H45" s="5"/>
      <c r="I45" s="5"/>
      <c r="J45" s="1"/>
    </row>
    <row r="46" spans="1:10" x14ac:dyDescent="0.2">
      <c r="A46" s="14"/>
      <c r="B46" s="4"/>
      <c r="C46" s="4"/>
      <c r="D46" s="1"/>
      <c r="E46" s="4" t="s">
        <v>12</v>
      </c>
      <c r="F46" s="1"/>
      <c r="G46" s="4"/>
      <c r="H46" s="5"/>
      <c r="I46" s="5"/>
      <c r="J46" s="1"/>
    </row>
    <row r="47" spans="1:10" x14ac:dyDescent="0.2">
      <c r="A47" s="14"/>
      <c r="B47" s="4"/>
      <c r="C47" s="4"/>
      <c r="D47" s="1"/>
      <c r="E47" s="4"/>
      <c r="F47" s="1"/>
      <c r="G47" s="4"/>
      <c r="H47" s="5"/>
      <c r="I47" s="5"/>
      <c r="J47" s="1"/>
    </row>
    <row r="48" spans="1:10" x14ac:dyDescent="0.2">
      <c r="A48" s="14" t="s">
        <v>28</v>
      </c>
      <c r="B48" s="4" t="s">
        <v>7</v>
      </c>
      <c r="C48" s="4" t="s">
        <v>186</v>
      </c>
      <c r="D48" s="1" t="s">
        <v>15</v>
      </c>
      <c r="E48" s="4" t="s">
        <v>185</v>
      </c>
      <c r="F48" s="1">
        <v>1</v>
      </c>
      <c r="G48" s="4" t="s">
        <v>185</v>
      </c>
      <c r="H48" s="5">
        <v>15400</v>
      </c>
      <c r="I48" s="5">
        <v>15400</v>
      </c>
      <c r="J48" s="1" t="s">
        <v>81</v>
      </c>
    </row>
    <row r="49" spans="1:10" x14ac:dyDescent="0.2">
      <c r="A49" s="14"/>
      <c r="B49" s="4"/>
      <c r="C49" s="4"/>
      <c r="D49" s="1"/>
      <c r="E49" s="4"/>
      <c r="F49" s="1"/>
      <c r="G49" s="4"/>
      <c r="H49" s="5"/>
      <c r="I49" s="5"/>
      <c r="J49" s="1"/>
    </row>
    <row r="50" spans="1:10" x14ac:dyDescent="0.2">
      <c r="A50" s="14"/>
      <c r="B50" s="4"/>
      <c r="C50" s="4"/>
      <c r="D50" s="1"/>
      <c r="E50" s="4"/>
      <c r="F50" s="1"/>
      <c r="G50" s="4"/>
      <c r="H50" s="5"/>
      <c r="I50" s="5"/>
      <c r="J50" s="1"/>
    </row>
    <row r="51" spans="1:10" x14ac:dyDescent="0.2">
      <c r="A51" s="14" t="s">
        <v>54</v>
      </c>
      <c r="B51" s="4" t="s">
        <v>7</v>
      </c>
      <c r="C51" s="4" t="s">
        <v>55</v>
      </c>
      <c r="D51" s="1" t="s">
        <v>15</v>
      </c>
      <c r="E51" s="4" t="s">
        <v>56</v>
      </c>
      <c r="F51" s="1">
        <v>1</v>
      </c>
      <c r="G51" s="4" t="s">
        <v>56</v>
      </c>
      <c r="H51" s="5">
        <v>174.7</v>
      </c>
      <c r="I51" s="5">
        <v>174.7</v>
      </c>
      <c r="J51" s="1" t="s">
        <v>57</v>
      </c>
    </row>
    <row r="52" spans="1:10" x14ac:dyDescent="0.2">
      <c r="A52" s="14"/>
      <c r="B52" s="4"/>
      <c r="C52" s="4"/>
      <c r="D52" s="1"/>
      <c r="E52" s="4"/>
      <c r="F52" s="1"/>
      <c r="G52" s="4"/>
      <c r="H52" s="5"/>
      <c r="I52" s="5"/>
      <c r="J52" s="1"/>
    </row>
    <row r="53" spans="1:10" x14ac:dyDescent="0.2">
      <c r="A53" s="14" t="s">
        <v>58</v>
      </c>
      <c r="B53" s="4" t="s">
        <v>7</v>
      </c>
      <c r="C53" s="23" t="s">
        <v>59</v>
      </c>
      <c r="D53" s="1" t="s">
        <v>15</v>
      </c>
      <c r="E53" s="4" t="s">
        <v>61</v>
      </c>
      <c r="F53" s="1">
        <v>1</v>
      </c>
      <c r="G53" s="4" t="s">
        <v>61</v>
      </c>
      <c r="H53" s="5">
        <v>7800</v>
      </c>
      <c r="I53" s="5">
        <v>7800</v>
      </c>
      <c r="J53" s="1" t="s">
        <v>60</v>
      </c>
    </row>
    <row r="54" spans="1:10" x14ac:dyDescent="0.2">
      <c r="A54" s="14"/>
      <c r="B54" s="4"/>
      <c r="C54" s="24"/>
      <c r="D54" s="1"/>
      <c r="E54" s="4"/>
      <c r="F54" s="1"/>
      <c r="G54" s="4"/>
      <c r="H54" s="5"/>
      <c r="I54" s="5"/>
      <c r="J54" s="1"/>
    </row>
    <row r="55" spans="1:10" x14ac:dyDescent="0.2">
      <c r="A55" s="14"/>
      <c r="B55" s="4"/>
      <c r="C55" s="4"/>
      <c r="D55" s="1"/>
      <c r="E55" s="4"/>
      <c r="F55" s="1"/>
      <c r="G55" s="4"/>
      <c r="H55" s="5"/>
      <c r="I55" s="5"/>
      <c r="J55" s="1"/>
    </row>
    <row r="56" spans="1:10" x14ac:dyDescent="0.2">
      <c r="A56" s="14" t="s">
        <v>70</v>
      </c>
      <c r="B56" s="4" t="s">
        <v>7</v>
      </c>
      <c r="C56" s="23" t="s">
        <v>71</v>
      </c>
      <c r="D56" s="1" t="s">
        <v>181</v>
      </c>
      <c r="E56" s="4" t="s">
        <v>41</v>
      </c>
      <c r="F56" s="1">
        <v>1</v>
      </c>
      <c r="G56" s="4" t="s">
        <v>41</v>
      </c>
      <c r="H56" s="5">
        <v>1732.4</v>
      </c>
      <c r="I56" s="5">
        <v>1610.2</v>
      </c>
      <c r="J56" s="1" t="s">
        <v>69</v>
      </c>
    </row>
    <row r="57" spans="1:10" x14ac:dyDescent="0.2">
      <c r="A57" s="14"/>
      <c r="B57" s="4"/>
      <c r="C57" s="24"/>
      <c r="D57" s="1"/>
      <c r="E57" s="4"/>
      <c r="F57" s="1"/>
      <c r="G57" s="4"/>
      <c r="H57" s="5"/>
      <c r="I57" s="5"/>
      <c r="J57" s="1"/>
    </row>
    <row r="58" spans="1:10" x14ac:dyDescent="0.2">
      <c r="A58" s="14"/>
      <c r="B58" s="4"/>
      <c r="C58" s="12"/>
      <c r="D58" s="1"/>
      <c r="E58" s="4"/>
      <c r="F58" s="1"/>
      <c r="G58" s="4"/>
      <c r="H58" s="5"/>
      <c r="I58" s="5"/>
      <c r="J58" s="1"/>
    </row>
    <row r="59" spans="1:10" x14ac:dyDescent="0.2">
      <c r="A59" s="14" t="s">
        <v>66</v>
      </c>
      <c r="B59" s="4" t="s">
        <v>7</v>
      </c>
      <c r="C59" s="23" t="s">
        <v>67</v>
      </c>
      <c r="D59" s="1" t="s">
        <v>15</v>
      </c>
      <c r="E59" s="4" t="s">
        <v>68</v>
      </c>
      <c r="F59" s="1">
        <v>1</v>
      </c>
      <c r="G59" s="4" t="s">
        <v>68</v>
      </c>
      <c r="H59" s="5">
        <v>3744.18</v>
      </c>
      <c r="I59" s="5">
        <v>3744.18</v>
      </c>
      <c r="J59" s="1" t="s">
        <v>69</v>
      </c>
    </row>
    <row r="60" spans="1:10" x14ac:dyDescent="0.2">
      <c r="A60" s="14"/>
      <c r="B60" s="4"/>
      <c r="C60" s="24"/>
      <c r="D60" s="1"/>
      <c r="E60" s="4"/>
      <c r="F60" s="1"/>
      <c r="G60" s="4"/>
      <c r="H60" s="5"/>
      <c r="I60" s="5"/>
      <c r="J60" s="1"/>
    </row>
    <row r="61" spans="1:10" x14ac:dyDescent="0.2">
      <c r="A61" s="14"/>
      <c r="B61" s="4"/>
      <c r="C61" s="4"/>
      <c r="D61" s="1"/>
      <c r="E61" s="4"/>
      <c r="F61" s="1"/>
      <c r="G61" s="4"/>
      <c r="H61" s="5"/>
      <c r="I61" s="5"/>
      <c r="J61" s="1"/>
    </row>
    <row r="62" spans="1:10" x14ac:dyDescent="0.2">
      <c r="A62" s="14" t="s">
        <v>62</v>
      </c>
      <c r="B62" s="4" t="s">
        <v>7</v>
      </c>
      <c r="C62" s="4" t="s">
        <v>63</v>
      </c>
      <c r="D62" s="1" t="s">
        <v>15</v>
      </c>
      <c r="E62" s="4" t="s">
        <v>64</v>
      </c>
      <c r="F62" s="1">
        <v>1</v>
      </c>
      <c r="G62" s="4" t="s">
        <v>64</v>
      </c>
      <c r="H62" s="5">
        <v>183</v>
      </c>
      <c r="I62" s="5">
        <v>183</v>
      </c>
      <c r="J62" s="1" t="s">
        <v>65</v>
      </c>
    </row>
    <row r="63" spans="1:10" x14ac:dyDescent="0.2">
      <c r="A63" s="14"/>
      <c r="B63" s="4"/>
      <c r="C63" s="4"/>
      <c r="D63" s="1"/>
      <c r="E63" s="4"/>
      <c r="F63" s="1"/>
      <c r="G63" s="4"/>
      <c r="H63" s="5"/>
      <c r="I63" s="5"/>
      <c r="J63" s="1"/>
    </row>
    <row r="64" spans="1:10" x14ac:dyDescent="0.2">
      <c r="A64" s="14" t="s">
        <v>88</v>
      </c>
      <c r="B64" s="4" t="s">
        <v>7</v>
      </c>
      <c r="C64" s="9" t="s">
        <v>89</v>
      </c>
      <c r="D64" s="1" t="s">
        <v>15</v>
      </c>
      <c r="E64" s="4" t="s">
        <v>90</v>
      </c>
      <c r="F64" s="1">
        <v>1</v>
      </c>
      <c r="G64" s="4" t="s">
        <v>90</v>
      </c>
      <c r="H64" s="5">
        <v>516.30999999999995</v>
      </c>
      <c r="I64" s="5">
        <v>516.30999999999995</v>
      </c>
      <c r="J64" s="1" t="s">
        <v>91</v>
      </c>
    </row>
    <row r="65" spans="1:10" x14ac:dyDescent="0.2">
      <c r="A65" s="14"/>
      <c r="B65" s="4"/>
      <c r="C65" s="9"/>
      <c r="D65" s="1"/>
      <c r="E65" s="4"/>
      <c r="F65" s="1"/>
      <c r="G65" s="4"/>
      <c r="H65" s="5"/>
      <c r="I65" s="5"/>
      <c r="J65" s="1"/>
    </row>
    <row r="66" spans="1:10" x14ac:dyDescent="0.2">
      <c r="A66" s="14" t="s">
        <v>82</v>
      </c>
      <c r="B66" s="4" t="s">
        <v>7</v>
      </c>
      <c r="C66" s="9" t="s">
        <v>95</v>
      </c>
      <c r="D66" s="1" t="s">
        <v>15</v>
      </c>
      <c r="E66" s="4" t="s">
        <v>83</v>
      </c>
      <c r="F66" s="1">
        <v>1</v>
      </c>
      <c r="G66" s="4" t="s">
        <v>83</v>
      </c>
      <c r="H66" s="5">
        <f>160*1.22</f>
        <v>195.2</v>
      </c>
      <c r="I66" s="5">
        <v>195.2</v>
      </c>
      <c r="J66" s="1" t="s">
        <v>84</v>
      </c>
    </row>
    <row r="67" spans="1:10" x14ac:dyDescent="0.2">
      <c r="A67" s="14"/>
      <c r="B67" s="4"/>
      <c r="C67" s="9"/>
      <c r="D67" s="1"/>
      <c r="E67" s="4"/>
      <c r="F67" s="1"/>
      <c r="G67" s="4"/>
      <c r="H67" s="5"/>
      <c r="I67" s="5"/>
      <c r="J67" s="1"/>
    </row>
    <row r="68" spans="1:10" x14ac:dyDescent="0.2">
      <c r="A68" s="14" t="s">
        <v>187</v>
      </c>
      <c r="B68" s="4" t="s">
        <v>7</v>
      </c>
      <c r="C68" s="23" t="s">
        <v>195</v>
      </c>
      <c r="D68" s="1" t="s">
        <v>15</v>
      </c>
      <c r="E68" s="4" t="s">
        <v>90</v>
      </c>
      <c r="F68" s="1">
        <v>1</v>
      </c>
      <c r="G68" s="4" t="s">
        <v>90</v>
      </c>
      <c r="H68" s="5">
        <v>108.87</v>
      </c>
      <c r="I68" s="5">
        <v>108.87</v>
      </c>
      <c r="J68" s="1" t="s">
        <v>188</v>
      </c>
    </row>
    <row r="69" spans="1:10" x14ac:dyDescent="0.2">
      <c r="A69" s="14"/>
      <c r="B69" s="4"/>
      <c r="C69" s="24"/>
      <c r="D69" s="1"/>
      <c r="E69" s="4"/>
      <c r="F69" s="1"/>
      <c r="G69" s="4"/>
      <c r="H69" s="5"/>
      <c r="I69" s="5"/>
      <c r="J69" s="1"/>
    </row>
    <row r="70" spans="1:10" x14ac:dyDescent="0.2">
      <c r="A70" s="14"/>
      <c r="B70" s="4"/>
      <c r="C70" s="9"/>
      <c r="D70" s="1"/>
      <c r="E70" s="4"/>
      <c r="F70" s="1"/>
      <c r="G70" s="4"/>
      <c r="H70" s="5"/>
      <c r="I70" s="5"/>
      <c r="J70" s="1"/>
    </row>
    <row r="71" spans="1:10" ht="12" customHeight="1" x14ac:dyDescent="0.2">
      <c r="A71" s="14" t="s">
        <v>187</v>
      </c>
      <c r="B71" s="4" t="s">
        <v>7</v>
      </c>
      <c r="C71" s="23" t="s">
        <v>195</v>
      </c>
      <c r="D71" s="1" t="s">
        <v>15</v>
      </c>
      <c r="E71" s="4" t="s">
        <v>90</v>
      </c>
      <c r="F71" s="1">
        <v>1</v>
      </c>
      <c r="G71" s="4" t="s">
        <v>90</v>
      </c>
      <c r="H71" s="5">
        <v>328.18</v>
      </c>
      <c r="I71" s="5">
        <v>328.18</v>
      </c>
      <c r="J71" s="1" t="s">
        <v>189</v>
      </c>
    </row>
    <row r="72" spans="1:10" x14ac:dyDescent="0.2">
      <c r="A72" s="14"/>
      <c r="B72" s="4"/>
      <c r="C72" s="24"/>
      <c r="D72" s="1"/>
      <c r="E72" s="4"/>
      <c r="F72" s="1"/>
      <c r="G72" s="4"/>
      <c r="H72" s="5"/>
      <c r="I72" s="5"/>
      <c r="J72" s="1"/>
    </row>
    <row r="73" spans="1:10" x14ac:dyDescent="0.2">
      <c r="A73" s="14"/>
      <c r="B73" s="4"/>
      <c r="C73" s="9"/>
      <c r="D73" s="1"/>
      <c r="E73" s="4"/>
      <c r="F73" s="1"/>
      <c r="G73" s="4"/>
      <c r="H73" s="5"/>
      <c r="I73" s="5"/>
      <c r="J73" s="1"/>
    </row>
    <row r="74" spans="1:10" x14ac:dyDescent="0.2">
      <c r="A74" s="14" t="s">
        <v>187</v>
      </c>
      <c r="B74" s="4" t="s">
        <v>7</v>
      </c>
      <c r="C74" s="23" t="s">
        <v>196</v>
      </c>
      <c r="D74" s="1" t="s">
        <v>15</v>
      </c>
      <c r="E74" s="4" t="s">
        <v>190</v>
      </c>
      <c r="F74" s="1">
        <v>1</v>
      </c>
      <c r="G74" s="4" t="s">
        <v>190</v>
      </c>
      <c r="H74" s="5">
        <v>462.18</v>
      </c>
      <c r="I74" s="5">
        <v>462.18</v>
      </c>
      <c r="J74" s="1" t="s">
        <v>191</v>
      </c>
    </row>
    <row r="75" spans="1:10" x14ac:dyDescent="0.2">
      <c r="A75" s="14"/>
      <c r="B75" s="4"/>
      <c r="C75" s="24"/>
      <c r="D75" s="1"/>
      <c r="E75" s="4"/>
      <c r="F75" s="1"/>
      <c r="G75" s="4"/>
      <c r="H75" s="5"/>
      <c r="I75" s="5"/>
      <c r="J75" s="1"/>
    </row>
    <row r="76" spans="1:10" x14ac:dyDescent="0.2">
      <c r="A76" s="14"/>
      <c r="B76" s="4"/>
      <c r="C76" s="9"/>
      <c r="D76" s="1"/>
      <c r="E76" s="4"/>
      <c r="F76" s="1"/>
      <c r="G76" s="4"/>
      <c r="H76" s="5"/>
      <c r="I76" s="5"/>
      <c r="J76" s="1"/>
    </row>
    <row r="77" spans="1:10" x14ac:dyDescent="0.2">
      <c r="A77" s="14" t="s">
        <v>187</v>
      </c>
      <c r="B77" s="4" t="s">
        <v>7</v>
      </c>
      <c r="C77" s="9" t="s">
        <v>197</v>
      </c>
      <c r="D77" s="1" t="s">
        <v>15</v>
      </c>
      <c r="E77" s="4" t="s">
        <v>190</v>
      </c>
      <c r="F77" s="1">
        <v>1</v>
      </c>
      <c r="G77" s="4" t="s">
        <v>190</v>
      </c>
      <c r="H77" s="5">
        <v>328.72</v>
      </c>
      <c r="I77" s="5">
        <v>328.72</v>
      </c>
      <c r="J77" s="1" t="s">
        <v>192</v>
      </c>
    </row>
    <row r="78" spans="1:10" x14ac:dyDescent="0.2">
      <c r="A78" s="14"/>
      <c r="B78" s="4"/>
      <c r="C78" s="9"/>
      <c r="D78" s="1"/>
      <c r="E78" s="4"/>
      <c r="F78" s="1"/>
      <c r="G78" s="4"/>
      <c r="H78" s="5"/>
      <c r="I78" s="5"/>
      <c r="J78" s="1"/>
    </row>
    <row r="79" spans="1:10" x14ac:dyDescent="0.2">
      <c r="A79" s="14"/>
      <c r="B79" s="4"/>
      <c r="C79" s="9"/>
      <c r="D79" s="1"/>
      <c r="E79" s="4"/>
      <c r="F79" s="1"/>
      <c r="G79" s="4"/>
      <c r="H79" s="5"/>
      <c r="I79" s="5"/>
      <c r="J79" s="1"/>
    </row>
    <row r="80" spans="1:10" x14ac:dyDescent="0.2">
      <c r="A80" s="14" t="s">
        <v>187</v>
      </c>
      <c r="B80" s="4" t="s">
        <v>7</v>
      </c>
      <c r="C80" s="9" t="s">
        <v>194</v>
      </c>
      <c r="D80" s="1" t="s">
        <v>15</v>
      </c>
      <c r="E80" s="4" t="s">
        <v>193</v>
      </c>
      <c r="F80" s="1">
        <v>1</v>
      </c>
      <c r="G80" s="4" t="s">
        <v>193</v>
      </c>
      <c r="H80" s="5">
        <v>142.72</v>
      </c>
      <c r="I80" s="5">
        <v>142.72</v>
      </c>
      <c r="J80" s="1" t="s">
        <v>198</v>
      </c>
    </row>
    <row r="81" spans="1:10" x14ac:dyDescent="0.2">
      <c r="A81" s="14"/>
      <c r="B81" s="4"/>
      <c r="C81" s="9"/>
      <c r="D81" s="1"/>
      <c r="E81" s="4"/>
      <c r="F81" s="1"/>
      <c r="G81" s="4"/>
      <c r="H81" s="5"/>
      <c r="I81" s="5"/>
      <c r="J81" s="1"/>
    </row>
    <row r="82" spans="1:10" x14ac:dyDescent="0.2">
      <c r="A82" s="14" t="s">
        <v>72</v>
      </c>
      <c r="B82" s="4" t="s">
        <v>7</v>
      </c>
      <c r="C82" s="23" t="s">
        <v>76</v>
      </c>
      <c r="D82" s="1" t="s">
        <v>8</v>
      </c>
      <c r="E82" s="4" t="s">
        <v>9</v>
      </c>
      <c r="F82" s="1">
        <v>2</v>
      </c>
      <c r="G82" s="4" t="s">
        <v>9</v>
      </c>
      <c r="H82" s="5">
        <f>280*1.22</f>
        <v>341.59999999999997</v>
      </c>
      <c r="I82" s="5">
        <v>219.6</v>
      </c>
      <c r="J82" s="1" t="s">
        <v>74</v>
      </c>
    </row>
    <row r="83" spans="1:10" x14ac:dyDescent="0.2">
      <c r="A83" s="14"/>
      <c r="B83" s="4"/>
      <c r="C83" s="24" t="s">
        <v>73</v>
      </c>
      <c r="D83" s="1"/>
      <c r="E83" s="4" t="s">
        <v>13</v>
      </c>
      <c r="F83" s="1"/>
      <c r="G83" s="4"/>
      <c r="H83" s="5"/>
      <c r="I83" s="5"/>
      <c r="J83" s="1"/>
    </row>
    <row r="84" spans="1:10" x14ac:dyDescent="0.2">
      <c r="A84" s="14"/>
      <c r="B84" s="4"/>
      <c r="C84" s="4"/>
      <c r="D84" s="1"/>
      <c r="E84" s="4" t="s">
        <v>11</v>
      </c>
      <c r="F84" s="1"/>
      <c r="G84" s="4"/>
      <c r="H84" s="5"/>
      <c r="I84" s="5"/>
      <c r="J84" s="1"/>
    </row>
    <row r="85" spans="1:10" x14ac:dyDescent="0.2">
      <c r="A85" s="14"/>
      <c r="B85" s="4"/>
      <c r="C85" s="4"/>
      <c r="D85" s="1"/>
      <c r="E85" s="4"/>
      <c r="F85" s="1"/>
      <c r="G85" s="4"/>
      <c r="H85" s="5"/>
      <c r="I85" s="5"/>
      <c r="J85" s="1"/>
    </row>
    <row r="86" spans="1:10" x14ac:dyDescent="0.2">
      <c r="A86" s="14" t="s">
        <v>75</v>
      </c>
      <c r="B86" s="4" t="s">
        <v>7</v>
      </c>
      <c r="C86" s="23" t="s">
        <v>77</v>
      </c>
      <c r="D86" s="1" t="s">
        <v>8</v>
      </c>
      <c r="E86" s="4" t="s">
        <v>78</v>
      </c>
      <c r="F86" s="1">
        <v>1</v>
      </c>
      <c r="G86" s="4" t="s">
        <v>78</v>
      </c>
      <c r="H86" s="5">
        <f>185</f>
        <v>185</v>
      </c>
      <c r="I86" s="5">
        <v>185</v>
      </c>
      <c r="J86" s="1" t="s">
        <v>81</v>
      </c>
    </row>
    <row r="87" spans="1:10" x14ac:dyDescent="0.2">
      <c r="A87" s="14"/>
      <c r="B87" s="4"/>
      <c r="C87" s="24"/>
      <c r="D87" s="1"/>
      <c r="E87" s="4" t="s">
        <v>79</v>
      </c>
      <c r="F87" s="1"/>
      <c r="G87" s="4"/>
      <c r="H87" s="5"/>
      <c r="I87" s="5"/>
      <c r="J87" s="1"/>
    </row>
    <row r="88" spans="1:10" x14ac:dyDescent="0.2">
      <c r="A88" s="14"/>
      <c r="B88" s="4"/>
      <c r="C88" s="4"/>
      <c r="D88" s="1"/>
      <c r="E88" s="4" t="s">
        <v>80</v>
      </c>
      <c r="F88" s="1"/>
      <c r="G88" s="4"/>
      <c r="H88" s="5"/>
      <c r="I88" s="5"/>
      <c r="J88" s="1"/>
    </row>
    <row r="89" spans="1:10" x14ac:dyDescent="0.2">
      <c r="A89" s="14"/>
      <c r="B89" s="4"/>
      <c r="C89" s="4"/>
      <c r="D89" s="1"/>
      <c r="E89" s="4"/>
      <c r="F89" s="1"/>
      <c r="G89" s="4"/>
      <c r="H89" s="5"/>
      <c r="I89" s="5"/>
      <c r="J89" s="1"/>
    </row>
    <row r="90" spans="1:10" x14ac:dyDescent="0.2">
      <c r="A90" s="14" t="s">
        <v>199</v>
      </c>
      <c r="B90" s="4" t="s">
        <v>7</v>
      </c>
      <c r="C90" s="4" t="s">
        <v>200</v>
      </c>
      <c r="D90" s="1" t="s">
        <v>15</v>
      </c>
      <c r="E90" s="4" t="s">
        <v>107</v>
      </c>
      <c r="F90" s="1">
        <v>1</v>
      </c>
      <c r="G90" s="4" t="s">
        <v>107</v>
      </c>
      <c r="H90" s="5">
        <v>73.2</v>
      </c>
      <c r="I90" s="5">
        <v>73.2</v>
      </c>
      <c r="J90" s="1" t="s">
        <v>201</v>
      </c>
    </row>
    <row r="91" spans="1:10" x14ac:dyDescent="0.2">
      <c r="A91" s="14"/>
      <c r="B91" s="4"/>
      <c r="C91" s="4"/>
      <c r="D91" s="1"/>
      <c r="E91" s="4"/>
      <c r="F91" s="1"/>
      <c r="G91" s="4"/>
      <c r="H91" s="5"/>
      <c r="I91" s="5"/>
      <c r="J91" s="1"/>
    </row>
    <row r="92" spans="1:10" x14ac:dyDescent="0.2">
      <c r="A92" s="14" t="s">
        <v>102</v>
      </c>
      <c r="B92" s="4" t="s">
        <v>7</v>
      </c>
      <c r="C92" s="4" t="s">
        <v>96</v>
      </c>
      <c r="D92" s="1" t="s">
        <v>15</v>
      </c>
      <c r="E92" s="4" t="s">
        <v>97</v>
      </c>
      <c r="F92" s="1">
        <v>1</v>
      </c>
      <c r="G92" s="4" t="s">
        <v>100</v>
      </c>
      <c r="H92" s="5">
        <v>10980</v>
      </c>
      <c r="I92" s="5">
        <v>0</v>
      </c>
      <c r="J92" s="1" t="s">
        <v>98</v>
      </c>
    </row>
    <row r="93" spans="1:10" x14ac:dyDescent="0.2">
      <c r="A93" s="14"/>
      <c r="B93" s="4"/>
      <c r="C93" s="4"/>
      <c r="D93" s="1"/>
      <c r="E93" s="4"/>
      <c r="F93" s="1"/>
      <c r="G93" s="4"/>
      <c r="H93" s="5"/>
      <c r="I93" s="5"/>
      <c r="J93" s="1"/>
    </row>
    <row r="94" spans="1:10" x14ac:dyDescent="0.2">
      <c r="A94" s="14" t="s">
        <v>202</v>
      </c>
      <c r="B94" s="4" t="s">
        <v>7</v>
      </c>
      <c r="C94" s="4" t="s">
        <v>203</v>
      </c>
      <c r="D94" s="1" t="s">
        <v>15</v>
      </c>
      <c r="E94" s="4" t="s">
        <v>64</v>
      </c>
      <c r="F94" s="1">
        <v>1</v>
      </c>
      <c r="G94" s="4" t="s">
        <v>64</v>
      </c>
      <c r="H94" s="5">
        <v>122</v>
      </c>
      <c r="I94" s="5">
        <v>122</v>
      </c>
      <c r="J94" s="1" t="s">
        <v>204</v>
      </c>
    </row>
    <row r="95" spans="1:10" x14ac:dyDescent="0.2">
      <c r="A95" s="14"/>
      <c r="B95" s="4"/>
      <c r="C95" s="4"/>
      <c r="D95" s="1"/>
      <c r="E95" s="4"/>
      <c r="F95" s="1"/>
      <c r="G95" s="4"/>
      <c r="H95" s="5"/>
      <c r="I95" s="5"/>
      <c r="J95" s="1"/>
    </row>
    <row r="96" spans="1:10" x14ac:dyDescent="0.2">
      <c r="A96" s="14" t="s">
        <v>103</v>
      </c>
      <c r="B96" s="4" t="s">
        <v>7</v>
      </c>
      <c r="C96" s="4" t="s">
        <v>99</v>
      </c>
      <c r="D96" s="1" t="s">
        <v>15</v>
      </c>
      <c r="E96" s="4" t="s">
        <v>101</v>
      </c>
      <c r="F96" s="1">
        <v>1</v>
      </c>
      <c r="G96" s="4" t="s">
        <v>101</v>
      </c>
      <c r="H96" s="5">
        <v>366</v>
      </c>
      <c r="I96" s="5">
        <v>366</v>
      </c>
      <c r="J96" s="1" t="s">
        <v>104</v>
      </c>
    </row>
    <row r="97" spans="1:10" x14ac:dyDescent="0.2">
      <c r="A97" s="14"/>
      <c r="B97" s="4"/>
      <c r="C97" s="4"/>
      <c r="D97" s="1"/>
      <c r="E97" s="4"/>
      <c r="F97" s="1"/>
      <c r="G97" s="4"/>
      <c r="H97" s="5"/>
      <c r="I97" s="5"/>
      <c r="J97" s="1"/>
    </row>
    <row r="98" spans="1:10" x14ac:dyDescent="0.2">
      <c r="A98" s="14" t="s">
        <v>105</v>
      </c>
      <c r="B98" s="4" t="s">
        <v>7</v>
      </c>
      <c r="C98" s="4" t="s">
        <v>106</v>
      </c>
      <c r="D98" s="1" t="s">
        <v>15</v>
      </c>
      <c r="E98" s="4" t="s">
        <v>64</v>
      </c>
      <c r="F98" s="1">
        <v>1</v>
      </c>
      <c r="G98" s="4" t="s">
        <v>107</v>
      </c>
      <c r="H98" s="5">
        <v>1510</v>
      </c>
      <c r="I98" s="5">
        <v>1510</v>
      </c>
      <c r="J98" s="1" t="s">
        <v>180</v>
      </c>
    </row>
    <row r="99" spans="1:10" x14ac:dyDescent="0.2">
      <c r="A99" s="14"/>
      <c r="B99" s="4"/>
      <c r="C99" s="4"/>
      <c r="D99" s="1"/>
      <c r="E99" s="4"/>
      <c r="F99" s="1"/>
      <c r="G99" s="4"/>
      <c r="H99" s="5"/>
      <c r="I99" s="5"/>
      <c r="J99" s="1"/>
    </row>
    <row r="100" spans="1:10" x14ac:dyDescent="0.2">
      <c r="A100" s="14" t="s">
        <v>109</v>
      </c>
      <c r="B100" s="4" t="s">
        <v>7</v>
      </c>
      <c r="C100" s="4" t="s">
        <v>110</v>
      </c>
      <c r="D100" s="1" t="s">
        <v>15</v>
      </c>
      <c r="E100" s="4" t="s">
        <v>111</v>
      </c>
      <c r="F100" s="1">
        <v>1</v>
      </c>
      <c r="G100" s="4" t="s">
        <v>111</v>
      </c>
      <c r="H100" s="5">
        <v>585.6</v>
      </c>
      <c r="I100" s="5">
        <v>585.6</v>
      </c>
      <c r="J100" s="1" t="s">
        <v>112</v>
      </c>
    </row>
    <row r="101" spans="1:10" x14ac:dyDescent="0.2">
      <c r="A101" s="14"/>
      <c r="B101" s="4"/>
      <c r="C101" s="4"/>
      <c r="D101" s="1"/>
      <c r="E101" s="4"/>
      <c r="F101" s="1"/>
      <c r="G101" s="4"/>
      <c r="H101" s="5"/>
      <c r="I101" s="5"/>
      <c r="J101" s="1"/>
    </row>
    <row r="102" spans="1:10" x14ac:dyDescent="0.2">
      <c r="A102" s="14" t="s">
        <v>113</v>
      </c>
      <c r="B102" s="4" t="s">
        <v>7</v>
      </c>
      <c r="C102" s="4" t="s">
        <v>114</v>
      </c>
      <c r="D102" s="1" t="s">
        <v>15</v>
      </c>
      <c r="E102" s="4" t="s">
        <v>53</v>
      </c>
      <c r="F102" s="1">
        <v>1</v>
      </c>
      <c r="G102" s="4" t="s">
        <v>53</v>
      </c>
      <c r="H102" s="5">
        <v>930.01</v>
      </c>
      <c r="I102" s="5">
        <v>930.01</v>
      </c>
      <c r="J102" s="1" t="s">
        <v>115</v>
      </c>
    </row>
    <row r="103" spans="1:10" x14ac:dyDescent="0.2">
      <c r="A103" s="14"/>
      <c r="B103" s="4"/>
      <c r="C103" s="4"/>
      <c r="D103" s="1"/>
      <c r="E103" s="4"/>
      <c r="F103" s="1"/>
      <c r="G103" s="4"/>
      <c r="H103" s="5"/>
      <c r="I103" s="5"/>
      <c r="J103" s="1"/>
    </row>
    <row r="104" spans="1:10" x14ac:dyDescent="0.2">
      <c r="A104" s="14" t="s">
        <v>205</v>
      </c>
      <c r="B104" s="4" t="s">
        <v>7</v>
      </c>
      <c r="C104" s="4" t="s">
        <v>206</v>
      </c>
      <c r="D104" s="1" t="s">
        <v>15</v>
      </c>
      <c r="E104" s="4" t="s">
        <v>207</v>
      </c>
      <c r="F104" s="1">
        <v>1</v>
      </c>
      <c r="G104" s="4" t="s">
        <v>207</v>
      </c>
      <c r="H104" s="5">
        <v>5490</v>
      </c>
      <c r="I104" s="5">
        <v>5490</v>
      </c>
      <c r="J104" s="1" t="s">
        <v>130</v>
      </c>
    </row>
    <row r="105" spans="1:10" x14ac:dyDescent="0.2">
      <c r="A105" s="14"/>
      <c r="B105" s="4"/>
      <c r="C105" s="4"/>
      <c r="D105" s="1"/>
      <c r="E105" s="4"/>
      <c r="F105" s="1"/>
      <c r="G105" s="4"/>
      <c r="H105" s="5"/>
      <c r="I105" s="5"/>
      <c r="J105" s="1"/>
    </row>
    <row r="106" spans="1:10" x14ac:dyDescent="0.2">
      <c r="A106" s="14" t="s">
        <v>116</v>
      </c>
      <c r="B106" s="4" t="s">
        <v>7</v>
      </c>
      <c r="C106" s="4" t="s">
        <v>117</v>
      </c>
      <c r="D106" s="1" t="s">
        <v>15</v>
      </c>
      <c r="E106" s="4" t="s">
        <v>118</v>
      </c>
      <c r="F106" s="1">
        <v>1</v>
      </c>
      <c r="G106" s="4" t="s">
        <v>118</v>
      </c>
      <c r="H106" s="5">
        <v>732</v>
      </c>
      <c r="I106" s="5">
        <v>732</v>
      </c>
      <c r="J106" s="1" t="s">
        <v>119</v>
      </c>
    </row>
    <row r="107" spans="1:10" x14ac:dyDescent="0.2">
      <c r="A107" s="14"/>
      <c r="B107" s="4"/>
      <c r="C107" s="4"/>
      <c r="D107" s="1"/>
      <c r="E107" s="4"/>
      <c r="F107" s="1"/>
      <c r="G107" s="4"/>
      <c r="H107" s="5"/>
      <c r="I107" s="5"/>
      <c r="J107" s="1"/>
    </row>
    <row r="108" spans="1:10" x14ac:dyDescent="0.2">
      <c r="A108" s="14" t="s">
        <v>208</v>
      </c>
      <c r="B108" s="4" t="s">
        <v>7</v>
      </c>
      <c r="C108" s="23" t="s">
        <v>209</v>
      </c>
      <c r="D108" s="1" t="s">
        <v>15</v>
      </c>
      <c r="E108" s="4" t="s">
        <v>210</v>
      </c>
      <c r="F108" s="1">
        <v>1</v>
      </c>
      <c r="G108" s="4" t="s">
        <v>210</v>
      </c>
      <c r="H108" s="5">
        <v>244</v>
      </c>
      <c r="I108" s="5">
        <v>0</v>
      </c>
      <c r="J108" s="1" t="s">
        <v>211</v>
      </c>
    </row>
    <row r="109" spans="1:10" x14ac:dyDescent="0.2">
      <c r="A109" s="14"/>
      <c r="B109" s="4"/>
      <c r="C109" s="24"/>
      <c r="D109" s="1"/>
      <c r="E109" s="4"/>
      <c r="F109" s="1"/>
      <c r="G109" s="4"/>
      <c r="H109" s="5"/>
      <c r="I109" s="5"/>
      <c r="J109" s="1"/>
    </row>
    <row r="110" spans="1:10" x14ac:dyDescent="0.2">
      <c r="A110" s="14"/>
      <c r="B110" s="4"/>
      <c r="C110" s="17"/>
      <c r="D110" s="1"/>
      <c r="E110" s="4"/>
      <c r="F110" s="1"/>
      <c r="G110" s="4"/>
      <c r="H110" s="5"/>
      <c r="I110" s="5"/>
      <c r="J110" s="1"/>
    </row>
    <row r="111" spans="1:10" x14ac:dyDescent="0.2">
      <c r="A111" s="14" t="s">
        <v>120</v>
      </c>
      <c r="B111" s="4" t="s">
        <v>7</v>
      </c>
      <c r="C111" s="4" t="s">
        <v>121</v>
      </c>
      <c r="D111" s="1" t="s">
        <v>15</v>
      </c>
      <c r="E111" s="4" t="s">
        <v>122</v>
      </c>
      <c r="F111" s="1">
        <v>1</v>
      </c>
      <c r="G111" s="4" t="s">
        <v>122</v>
      </c>
      <c r="H111" s="5">
        <v>450</v>
      </c>
      <c r="I111" s="5">
        <v>450</v>
      </c>
      <c r="J111" s="1" t="s">
        <v>98</v>
      </c>
    </row>
    <row r="112" spans="1:10" x14ac:dyDescent="0.2">
      <c r="A112" s="14"/>
      <c r="B112" s="4"/>
      <c r="C112" s="4"/>
      <c r="D112" s="1"/>
      <c r="E112" s="4"/>
      <c r="F112" s="1"/>
      <c r="G112" s="4"/>
      <c r="H112" s="5"/>
      <c r="I112" s="5"/>
      <c r="J112" s="1"/>
    </row>
    <row r="113" spans="1:10" x14ac:dyDescent="0.2">
      <c r="A113" s="14" t="s">
        <v>212</v>
      </c>
      <c r="B113" s="4" t="s">
        <v>7</v>
      </c>
      <c r="C113" s="9" t="s">
        <v>213</v>
      </c>
      <c r="D113" s="1" t="s">
        <v>15</v>
      </c>
      <c r="E113" s="4" t="s">
        <v>190</v>
      </c>
      <c r="F113" s="1">
        <v>1</v>
      </c>
      <c r="G113" s="4" t="s">
        <v>190</v>
      </c>
      <c r="H113" s="5">
        <v>1715.66</v>
      </c>
      <c r="I113" s="5">
        <v>1715.66</v>
      </c>
      <c r="J113" s="1" t="s">
        <v>214</v>
      </c>
    </row>
    <row r="114" spans="1:10" x14ac:dyDescent="0.2">
      <c r="A114" s="14"/>
      <c r="B114" s="4"/>
      <c r="C114" s="9"/>
      <c r="D114" s="1"/>
      <c r="E114" s="4"/>
      <c r="F114" s="1"/>
      <c r="G114" s="4"/>
      <c r="H114" s="5"/>
      <c r="I114" s="5"/>
      <c r="J114" s="1"/>
    </row>
    <row r="115" spans="1:10" x14ac:dyDescent="0.2">
      <c r="A115" s="14" t="s">
        <v>212</v>
      </c>
      <c r="B115" s="4" t="s">
        <v>7</v>
      </c>
      <c r="C115" s="9" t="s">
        <v>215</v>
      </c>
      <c r="D115" s="1" t="s">
        <v>15</v>
      </c>
      <c r="E115" s="4" t="s">
        <v>216</v>
      </c>
      <c r="F115" s="1">
        <v>1</v>
      </c>
      <c r="G115" s="4" t="s">
        <v>216</v>
      </c>
      <c r="H115" s="5">
        <v>36</v>
      </c>
      <c r="I115" s="5">
        <v>36</v>
      </c>
      <c r="J115" s="1" t="s">
        <v>189</v>
      </c>
    </row>
    <row r="116" spans="1:10" x14ac:dyDescent="0.2">
      <c r="A116" s="14"/>
      <c r="B116" s="4"/>
      <c r="C116" s="9"/>
      <c r="D116" s="1"/>
      <c r="E116" s="4"/>
      <c r="F116" s="1"/>
      <c r="G116" s="4"/>
      <c r="H116" s="5"/>
      <c r="I116" s="5"/>
      <c r="J116" s="1"/>
    </row>
    <row r="117" spans="1:10" x14ac:dyDescent="0.2">
      <c r="A117" s="14" t="s">
        <v>123</v>
      </c>
      <c r="B117" s="4" t="s">
        <v>7</v>
      </c>
      <c r="C117" s="23" t="s">
        <v>132</v>
      </c>
      <c r="D117" s="1" t="s">
        <v>8</v>
      </c>
      <c r="E117" s="4" t="s">
        <v>125</v>
      </c>
      <c r="F117" s="1">
        <v>1</v>
      </c>
      <c r="G117" s="4" t="s">
        <v>129</v>
      </c>
      <c r="H117" s="5">
        <v>6344</v>
      </c>
      <c r="I117" s="5">
        <v>0</v>
      </c>
      <c r="J117" s="1" t="s">
        <v>130</v>
      </c>
    </row>
    <row r="118" spans="1:10" x14ac:dyDescent="0.2">
      <c r="A118" s="14"/>
      <c r="B118" s="4"/>
      <c r="C118" s="24"/>
      <c r="D118" s="1"/>
      <c r="E118" s="4" t="s">
        <v>126</v>
      </c>
      <c r="F118" s="1"/>
      <c r="G118" s="4"/>
      <c r="H118" s="5"/>
      <c r="I118" s="5"/>
      <c r="J118" s="1"/>
    </row>
    <row r="119" spans="1:10" x14ac:dyDescent="0.2">
      <c r="A119" s="14"/>
      <c r="B119" s="4"/>
      <c r="C119" s="4"/>
      <c r="D119" s="1"/>
      <c r="E119" s="4" t="s">
        <v>127</v>
      </c>
      <c r="F119" s="1"/>
      <c r="G119" s="4"/>
      <c r="H119" s="5"/>
      <c r="I119" s="5"/>
      <c r="J119" s="1"/>
    </row>
    <row r="120" spans="1:10" x14ac:dyDescent="0.2">
      <c r="A120" s="14"/>
      <c r="B120" s="4"/>
      <c r="C120" s="4"/>
      <c r="D120" s="1"/>
      <c r="E120" s="4" t="s">
        <v>128</v>
      </c>
      <c r="F120" s="1"/>
      <c r="G120" s="4"/>
      <c r="H120" s="5"/>
      <c r="I120" s="5"/>
      <c r="J120" s="1"/>
    </row>
    <row r="121" spans="1:10" x14ac:dyDescent="0.2">
      <c r="A121" s="14"/>
      <c r="B121" s="4"/>
      <c r="C121" s="4"/>
      <c r="D121" s="1"/>
      <c r="E121" s="4" t="s">
        <v>124</v>
      </c>
      <c r="F121" s="1"/>
      <c r="G121" s="4"/>
      <c r="H121" s="5"/>
      <c r="I121" s="5"/>
      <c r="J121" s="1"/>
    </row>
    <row r="122" spans="1:10" x14ac:dyDescent="0.2">
      <c r="A122" s="14"/>
      <c r="B122" s="4"/>
      <c r="C122" s="4"/>
      <c r="D122" s="1"/>
      <c r="E122" s="4" t="s">
        <v>129</v>
      </c>
      <c r="F122" s="1"/>
      <c r="G122" s="4"/>
      <c r="H122" s="5"/>
      <c r="I122" s="5"/>
      <c r="J122" s="1"/>
    </row>
    <row r="123" spans="1:10" x14ac:dyDescent="0.2">
      <c r="A123" s="14"/>
      <c r="B123" s="4"/>
      <c r="C123" s="4"/>
      <c r="D123" s="1"/>
      <c r="E123" s="4"/>
      <c r="F123" s="1"/>
      <c r="G123" s="4"/>
      <c r="H123" s="5"/>
      <c r="I123" s="5"/>
      <c r="J123" s="1"/>
    </row>
    <row r="124" spans="1:10" x14ac:dyDescent="0.2">
      <c r="A124" s="14" t="s">
        <v>131</v>
      </c>
      <c r="B124" s="4" t="s">
        <v>7</v>
      </c>
      <c r="C124" s="4" t="s">
        <v>133</v>
      </c>
      <c r="D124" s="1" t="s">
        <v>15</v>
      </c>
      <c r="E124" s="4" t="s">
        <v>134</v>
      </c>
      <c r="F124" s="1">
        <v>1</v>
      </c>
      <c r="G124" s="4" t="s">
        <v>134</v>
      </c>
      <c r="H124" s="5">
        <v>841.8</v>
      </c>
      <c r="I124" s="5">
        <v>841.8</v>
      </c>
      <c r="J124" s="1" t="s">
        <v>130</v>
      </c>
    </row>
    <row r="125" spans="1:10" x14ac:dyDescent="0.2">
      <c r="A125" s="14"/>
      <c r="B125" s="4"/>
      <c r="C125" s="4"/>
      <c r="D125" s="1"/>
      <c r="E125" s="4"/>
      <c r="F125" s="1"/>
      <c r="G125" s="4"/>
      <c r="H125" s="5"/>
      <c r="I125" s="5"/>
      <c r="J125" s="1"/>
    </row>
    <row r="126" spans="1:10" ht="12" customHeight="1" x14ac:dyDescent="0.2">
      <c r="A126" s="14" t="s">
        <v>135</v>
      </c>
      <c r="B126" s="4" t="s">
        <v>7</v>
      </c>
      <c r="C126" s="23" t="s">
        <v>152</v>
      </c>
      <c r="D126" s="1" t="s">
        <v>8</v>
      </c>
      <c r="E126" s="4" t="s">
        <v>136</v>
      </c>
      <c r="F126" s="1">
        <v>4</v>
      </c>
      <c r="G126" s="4" t="s">
        <v>137</v>
      </c>
      <c r="H126" s="5">
        <v>2080</v>
      </c>
      <c r="I126" s="5">
        <v>0</v>
      </c>
      <c r="J126" s="1" t="s">
        <v>140</v>
      </c>
    </row>
    <row r="127" spans="1:10" x14ac:dyDescent="0.2">
      <c r="A127" s="14"/>
      <c r="B127" s="4"/>
      <c r="C127" s="24"/>
      <c r="D127" s="1"/>
      <c r="E127" s="4" t="s">
        <v>137</v>
      </c>
      <c r="F127" s="1"/>
      <c r="G127" s="4"/>
      <c r="H127" s="5"/>
      <c r="I127" s="5"/>
      <c r="J127" s="1"/>
    </row>
    <row r="128" spans="1:10" x14ac:dyDescent="0.2">
      <c r="A128" s="14"/>
      <c r="B128" s="4"/>
      <c r="C128" s="15"/>
      <c r="D128" s="1"/>
      <c r="E128" s="4" t="s">
        <v>139</v>
      </c>
      <c r="F128" s="1"/>
      <c r="G128" s="4"/>
      <c r="H128" s="5"/>
      <c r="I128" s="5"/>
      <c r="J128" s="1"/>
    </row>
    <row r="129" spans="1:10" x14ac:dyDescent="0.2">
      <c r="A129" s="14"/>
      <c r="B129" s="4"/>
      <c r="C129" s="4"/>
      <c r="D129" s="1"/>
      <c r="E129" s="4" t="s">
        <v>138</v>
      </c>
      <c r="F129" s="1"/>
      <c r="G129" s="4"/>
      <c r="H129" s="5"/>
      <c r="I129" s="5"/>
      <c r="J129" s="1"/>
    </row>
    <row r="130" spans="1:10" x14ac:dyDescent="0.2">
      <c r="A130" s="14"/>
      <c r="B130" s="4"/>
      <c r="C130" s="4"/>
      <c r="D130" s="1"/>
      <c r="E130" s="4" t="s">
        <v>146</v>
      </c>
      <c r="F130" s="1"/>
      <c r="G130" s="4"/>
      <c r="H130" s="5"/>
      <c r="I130" s="5"/>
      <c r="J130" s="1"/>
    </row>
    <row r="131" spans="1:10" x14ac:dyDescent="0.2">
      <c r="A131" s="14"/>
      <c r="B131" s="4"/>
      <c r="C131" s="4"/>
      <c r="D131" s="1"/>
      <c r="E131" s="4" t="s">
        <v>147</v>
      </c>
      <c r="F131" s="1"/>
      <c r="G131" s="4"/>
      <c r="H131" s="5"/>
      <c r="I131" s="5"/>
      <c r="J131" s="1"/>
    </row>
    <row r="132" spans="1:10" x14ac:dyDescent="0.2">
      <c r="A132" s="14"/>
      <c r="B132" s="4"/>
      <c r="C132" s="4"/>
      <c r="D132" s="1"/>
      <c r="E132" s="4" t="s">
        <v>148</v>
      </c>
      <c r="F132" s="1"/>
      <c r="G132" s="4"/>
      <c r="H132" s="5"/>
      <c r="I132" s="5"/>
      <c r="J132" s="1"/>
    </row>
    <row r="133" spans="1:10" x14ac:dyDescent="0.2">
      <c r="A133" s="14"/>
      <c r="B133" s="4"/>
      <c r="C133" s="4"/>
      <c r="D133" s="1"/>
      <c r="E133" s="4" t="s">
        <v>149</v>
      </c>
      <c r="F133" s="1"/>
      <c r="G133" s="4"/>
      <c r="H133" s="5"/>
      <c r="I133" s="5"/>
      <c r="J133" s="1"/>
    </row>
    <row r="134" spans="1:10" x14ac:dyDescent="0.2">
      <c r="A134" s="14"/>
      <c r="B134" s="4"/>
      <c r="C134" s="4"/>
      <c r="D134" s="1"/>
      <c r="E134" s="4" t="s">
        <v>150</v>
      </c>
      <c r="F134" s="1"/>
      <c r="G134" s="4"/>
      <c r="H134" s="5"/>
      <c r="I134" s="5"/>
      <c r="J134" s="1"/>
    </row>
    <row r="135" spans="1:10" x14ac:dyDescent="0.2">
      <c r="A135" s="14"/>
      <c r="B135" s="4"/>
      <c r="C135" s="4"/>
      <c r="D135" s="1"/>
      <c r="E135" s="4"/>
      <c r="F135" s="1"/>
      <c r="G135" s="4"/>
      <c r="H135" s="5"/>
      <c r="I135" s="5"/>
      <c r="J135" s="1"/>
    </row>
    <row r="136" spans="1:10" ht="12" customHeight="1" x14ac:dyDescent="0.2">
      <c r="A136" s="14" t="s">
        <v>141</v>
      </c>
      <c r="B136" s="4" t="s">
        <v>7</v>
      </c>
      <c r="C136" s="23" t="s">
        <v>153</v>
      </c>
      <c r="D136" s="1" t="s">
        <v>8</v>
      </c>
      <c r="E136" s="4" t="s">
        <v>9</v>
      </c>
      <c r="F136" s="1">
        <v>2</v>
      </c>
      <c r="G136" s="4" t="s">
        <v>9</v>
      </c>
      <c r="H136" s="5">
        <v>423.34</v>
      </c>
      <c r="I136" s="5">
        <v>115.9</v>
      </c>
      <c r="J136" s="1" t="s">
        <v>151</v>
      </c>
    </row>
    <row r="137" spans="1:10" x14ac:dyDescent="0.2">
      <c r="A137" s="14"/>
      <c r="B137" s="4"/>
      <c r="C137" s="25"/>
      <c r="D137" s="1"/>
      <c r="E137" s="4" t="s">
        <v>13</v>
      </c>
      <c r="F137" s="1"/>
      <c r="G137" s="4"/>
      <c r="H137" s="5"/>
      <c r="I137" s="5"/>
      <c r="J137" s="1"/>
    </row>
    <row r="138" spans="1:10" x14ac:dyDescent="0.2">
      <c r="A138" s="14"/>
      <c r="B138" s="4"/>
      <c r="C138" s="24"/>
      <c r="D138" s="1"/>
      <c r="E138" s="4" t="s">
        <v>142</v>
      </c>
      <c r="F138" s="1"/>
      <c r="G138" s="4"/>
      <c r="H138" s="5"/>
      <c r="I138" s="5"/>
      <c r="J138" s="1"/>
    </row>
    <row r="139" spans="1:10" x14ac:dyDescent="0.2">
      <c r="A139" s="14"/>
      <c r="B139" s="4"/>
      <c r="C139" s="13"/>
      <c r="D139" s="1"/>
      <c r="E139" s="4"/>
      <c r="F139" s="1"/>
      <c r="G139" s="4"/>
      <c r="H139" s="5"/>
      <c r="I139" s="5"/>
      <c r="J139" s="1"/>
    </row>
    <row r="140" spans="1:10" ht="24" x14ac:dyDescent="0.2">
      <c r="A140" s="14" t="s">
        <v>143</v>
      </c>
      <c r="B140" s="4" t="s">
        <v>7</v>
      </c>
      <c r="C140" s="13" t="s">
        <v>144</v>
      </c>
      <c r="D140" s="1" t="s">
        <v>15</v>
      </c>
      <c r="E140" s="4" t="s">
        <v>145</v>
      </c>
      <c r="F140" s="1">
        <v>1</v>
      </c>
      <c r="G140" s="4" t="s">
        <v>145</v>
      </c>
      <c r="H140" s="5">
        <v>43</v>
      </c>
      <c r="I140" s="5">
        <v>43</v>
      </c>
      <c r="J140" s="1" t="s">
        <v>151</v>
      </c>
    </row>
    <row r="141" spans="1:10" x14ac:dyDescent="0.2">
      <c r="A141" s="14"/>
      <c r="B141" s="4"/>
      <c r="C141" s="13"/>
      <c r="D141" s="1"/>
      <c r="E141" s="4"/>
      <c r="F141" s="1"/>
      <c r="G141" s="4"/>
      <c r="H141" s="5"/>
      <c r="I141" s="5"/>
      <c r="J141" s="1"/>
    </row>
    <row r="142" spans="1:10" x14ac:dyDescent="0.2">
      <c r="A142" s="14" t="s">
        <v>154</v>
      </c>
      <c r="B142" s="4" t="s">
        <v>7</v>
      </c>
      <c r="C142" s="23" t="s">
        <v>158</v>
      </c>
      <c r="D142" s="1" t="s">
        <v>15</v>
      </c>
      <c r="E142" s="4" t="s">
        <v>156</v>
      </c>
      <c r="F142" s="1">
        <v>1</v>
      </c>
      <c r="G142" s="4" t="s">
        <v>156</v>
      </c>
      <c r="H142" s="5">
        <v>162.9</v>
      </c>
      <c r="I142" s="5">
        <v>162.9</v>
      </c>
      <c r="J142" s="1" t="s">
        <v>157</v>
      </c>
    </row>
    <row r="143" spans="1:10" ht="23.25" customHeight="1" x14ac:dyDescent="0.2">
      <c r="A143" s="14"/>
      <c r="B143" s="4"/>
      <c r="C143" s="24"/>
      <c r="D143" s="1" t="s">
        <v>15</v>
      </c>
      <c r="E143" s="4" t="s">
        <v>155</v>
      </c>
      <c r="F143" s="1">
        <v>1</v>
      </c>
      <c r="G143" s="4" t="s">
        <v>155</v>
      </c>
      <c r="H143" s="5">
        <v>117</v>
      </c>
      <c r="I143" s="5">
        <v>117</v>
      </c>
      <c r="J143" s="1" t="s">
        <v>157</v>
      </c>
    </row>
    <row r="144" spans="1:10" x14ac:dyDescent="0.2">
      <c r="A144" s="14"/>
      <c r="B144" s="4"/>
      <c r="C144" s="16"/>
      <c r="D144" s="1"/>
      <c r="E144" s="4"/>
      <c r="F144" s="1"/>
      <c r="G144" s="4"/>
      <c r="H144" s="5"/>
      <c r="I144" s="5"/>
      <c r="J144" s="1"/>
    </row>
    <row r="145" spans="1:10" x14ac:dyDescent="0.2">
      <c r="A145" s="14" t="s">
        <v>219</v>
      </c>
      <c r="B145" s="4" t="s">
        <v>7</v>
      </c>
      <c r="C145" s="17" t="s">
        <v>220</v>
      </c>
      <c r="D145" s="1" t="s">
        <v>15</v>
      </c>
      <c r="E145" s="4" t="s">
        <v>221</v>
      </c>
      <c r="F145" s="1">
        <v>1</v>
      </c>
      <c r="G145" s="4" t="s">
        <v>221</v>
      </c>
      <c r="H145" s="5">
        <v>427</v>
      </c>
      <c r="I145" s="5">
        <v>0</v>
      </c>
      <c r="J145" s="1" t="s">
        <v>222</v>
      </c>
    </row>
    <row r="146" spans="1:10" x14ac:dyDescent="0.2">
      <c r="A146" s="14"/>
      <c r="B146" s="4"/>
      <c r="C146" s="17"/>
      <c r="D146" s="1"/>
      <c r="E146" s="4"/>
      <c r="F146" s="1"/>
      <c r="G146" s="4"/>
      <c r="H146" s="5"/>
      <c r="I146" s="5"/>
      <c r="J146" s="1"/>
    </row>
    <row r="147" spans="1:10" ht="24" x14ac:dyDescent="0.2">
      <c r="A147" s="14" t="s">
        <v>159</v>
      </c>
      <c r="B147" s="4" t="s">
        <v>7</v>
      </c>
      <c r="C147" s="16" t="s">
        <v>160</v>
      </c>
      <c r="D147" s="1" t="s">
        <v>15</v>
      </c>
      <c r="E147" s="4" t="s">
        <v>161</v>
      </c>
      <c r="F147" s="1">
        <v>1</v>
      </c>
      <c r="G147" s="4" t="s">
        <v>161</v>
      </c>
      <c r="H147" s="5">
        <v>312.10000000000002</v>
      </c>
      <c r="I147" s="5">
        <v>264.01</v>
      </c>
      <c r="J147" s="1" t="s">
        <v>162</v>
      </c>
    </row>
    <row r="148" spans="1:10" x14ac:dyDescent="0.2">
      <c r="A148" s="14"/>
      <c r="B148" s="4"/>
      <c r="C148" s="16"/>
      <c r="D148" s="1"/>
      <c r="E148" s="4"/>
      <c r="F148" s="1"/>
      <c r="G148" s="4"/>
      <c r="H148" s="5"/>
      <c r="I148" s="5"/>
      <c r="J148" s="1"/>
    </row>
    <row r="149" spans="1:10" x14ac:dyDescent="0.2">
      <c r="A149" s="14" t="s">
        <v>163</v>
      </c>
      <c r="B149" s="4" t="s">
        <v>7</v>
      </c>
      <c r="C149" s="16" t="s">
        <v>164</v>
      </c>
      <c r="D149" s="1" t="s">
        <v>15</v>
      </c>
      <c r="E149" s="4" t="s">
        <v>165</v>
      </c>
      <c r="F149" s="1">
        <v>1</v>
      </c>
      <c r="G149" s="4" t="s">
        <v>165</v>
      </c>
      <c r="H149" s="5">
        <v>1000</v>
      </c>
      <c r="I149" s="5">
        <v>1000</v>
      </c>
      <c r="J149" s="1" t="s">
        <v>166</v>
      </c>
    </row>
    <row r="150" spans="1:10" x14ac:dyDescent="0.2">
      <c r="A150" s="14"/>
      <c r="B150" s="4"/>
      <c r="C150" s="16"/>
      <c r="D150" s="1"/>
      <c r="E150" s="4"/>
      <c r="F150" s="1"/>
      <c r="G150" s="4"/>
      <c r="H150" s="5"/>
      <c r="I150" s="5"/>
      <c r="J150" s="1"/>
    </row>
    <row r="151" spans="1:10" ht="24" x14ac:dyDescent="0.2">
      <c r="A151" s="14" t="s">
        <v>167</v>
      </c>
      <c r="B151" s="4" t="s">
        <v>7</v>
      </c>
      <c r="C151" s="16" t="s">
        <v>168</v>
      </c>
      <c r="D151" s="1" t="s">
        <v>15</v>
      </c>
      <c r="E151" s="4" t="s">
        <v>64</v>
      </c>
      <c r="F151" s="1">
        <v>1</v>
      </c>
      <c r="G151" s="4" t="s">
        <v>64</v>
      </c>
      <c r="H151" s="5">
        <v>329.4</v>
      </c>
      <c r="I151" s="5">
        <v>329.4</v>
      </c>
      <c r="J151" s="1" t="s">
        <v>108</v>
      </c>
    </row>
    <row r="152" spans="1:10" x14ac:dyDescent="0.2">
      <c r="A152" s="14"/>
      <c r="B152" s="4"/>
      <c r="C152" s="16"/>
      <c r="D152" s="1"/>
      <c r="E152" s="4"/>
      <c r="F152" s="1"/>
      <c r="G152" s="4"/>
      <c r="H152" s="5"/>
      <c r="I152" s="5"/>
      <c r="J152" s="1"/>
    </row>
    <row r="153" spans="1:10" ht="24" x14ac:dyDescent="0.2">
      <c r="A153" s="14" t="s">
        <v>169</v>
      </c>
      <c r="B153" s="4" t="s">
        <v>7</v>
      </c>
      <c r="C153" s="16" t="s">
        <v>170</v>
      </c>
      <c r="D153" s="1" t="s">
        <v>15</v>
      </c>
      <c r="E153" s="4" t="s">
        <v>184</v>
      </c>
      <c r="F153" s="1">
        <v>1</v>
      </c>
      <c r="G153" s="4" t="s">
        <v>171</v>
      </c>
      <c r="H153" s="5">
        <v>915</v>
      </c>
      <c r="I153" s="5">
        <v>0</v>
      </c>
      <c r="J153" s="1" t="s">
        <v>140</v>
      </c>
    </row>
    <row r="154" spans="1:10" x14ac:dyDescent="0.2">
      <c r="A154" s="14"/>
      <c r="B154" s="4"/>
      <c r="C154" s="17"/>
      <c r="D154" s="1"/>
      <c r="E154" s="4"/>
      <c r="F154" s="1"/>
      <c r="G154" s="4"/>
      <c r="H154" s="5"/>
      <c r="I154" s="5"/>
      <c r="J154" s="1"/>
    </row>
    <row r="155" spans="1:10" x14ac:dyDescent="0.2">
      <c r="A155" s="14" t="s">
        <v>169</v>
      </c>
      <c r="B155" s="4" t="s">
        <v>7</v>
      </c>
      <c r="C155" s="16" t="s">
        <v>182</v>
      </c>
      <c r="D155" s="1" t="s">
        <v>15</v>
      </c>
      <c r="E155" s="4" t="s">
        <v>183</v>
      </c>
      <c r="F155" s="1">
        <v>1</v>
      </c>
      <c r="G155" s="4" t="s">
        <v>183</v>
      </c>
      <c r="H155" s="5">
        <v>1001</v>
      </c>
      <c r="I155" s="5">
        <v>1001</v>
      </c>
      <c r="J155" s="1" t="s">
        <v>140</v>
      </c>
    </row>
    <row r="156" spans="1:10" x14ac:dyDescent="0.2">
      <c r="A156" s="14"/>
      <c r="B156" s="4"/>
      <c r="C156" s="22"/>
      <c r="D156" s="1"/>
      <c r="E156" s="4"/>
      <c r="F156" s="1"/>
      <c r="G156" s="4"/>
      <c r="H156" s="5"/>
      <c r="I156" s="5"/>
      <c r="J156" s="1"/>
    </row>
    <row r="157" spans="1:10" ht="36" x14ac:dyDescent="0.2">
      <c r="A157" s="14" t="s">
        <v>172</v>
      </c>
      <c r="B157" s="4" t="s">
        <v>7</v>
      </c>
      <c r="C157" s="17" t="s">
        <v>217</v>
      </c>
      <c r="D157" s="1" t="s">
        <v>15</v>
      </c>
      <c r="E157" s="4" t="s">
        <v>173</v>
      </c>
      <c r="F157" s="1">
        <v>1</v>
      </c>
      <c r="G157" s="4" t="s">
        <v>173</v>
      </c>
      <c r="H157" s="5">
        <v>8449</v>
      </c>
      <c r="I157" s="5">
        <v>5936.72</v>
      </c>
      <c r="J157" s="1" t="s">
        <v>218</v>
      </c>
    </row>
    <row r="158" spans="1:10" x14ac:dyDescent="0.2">
      <c r="A158" s="14"/>
      <c r="B158" s="4"/>
      <c r="C158" s="16"/>
      <c r="D158" s="1"/>
      <c r="E158" s="4"/>
      <c r="F158" s="1"/>
      <c r="G158" s="4"/>
      <c r="H158" s="5"/>
      <c r="I158" s="5"/>
      <c r="J158" s="1"/>
    </row>
    <row r="159" spans="1:10" ht="36" x14ac:dyDescent="0.2">
      <c r="A159" s="14" t="s">
        <v>223</v>
      </c>
      <c r="B159" s="4" t="s">
        <v>7</v>
      </c>
      <c r="C159" s="17" t="s">
        <v>236</v>
      </c>
      <c r="D159" s="1" t="s">
        <v>15</v>
      </c>
      <c r="E159" s="4" t="s">
        <v>224</v>
      </c>
      <c r="F159" s="1">
        <v>1</v>
      </c>
      <c r="G159" s="4" t="s">
        <v>224</v>
      </c>
      <c r="H159" s="5">
        <v>9735.6</v>
      </c>
      <c r="I159" s="5">
        <v>9735.6</v>
      </c>
      <c r="J159" s="1" t="s">
        <v>225</v>
      </c>
    </row>
    <row r="160" spans="1:10" x14ac:dyDescent="0.2">
      <c r="A160" s="14"/>
      <c r="B160" s="4"/>
      <c r="C160" s="16"/>
      <c r="D160" s="1"/>
      <c r="E160" s="4"/>
      <c r="F160" s="1"/>
      <c r="G160" s="4"/>
      <c r="H160" s="5"/>
      <c r="I160" s="5"/>
      <c r="J160" s="1"/>
    </row>
    <row r="161" spans="1:10" ht="24" x14ac:dyDescent="0.2">
      <c r="A161" s="14" t="s">
        <v>226</v>
      </c>
      <c r="B161" s="4" t="s">
        <v>7</v>
      </c>
      <c r="C161" s="16" t="s">
        <v>227</v>
      </c>
      <c r="D161" s="1" t="s">
        <v>15</v>
      </c>
      <c r="E161" s="4" t="s">
        <v>193</v>
      </c>
      <c r="F161" s="1">
        <v>1</v>
      </c>
      <c r="G161" s="4" t="s">
        <v>193</v>
      </c>
      <c r="H161" s="5">
        <v>125.28</v>
      </c>
      <c r="I161" s="5">
        <v>0</v>
      </c>
      <c r="J161" s="1" t="s">
        <v>162</v>
      </c>
    </row>
    <row r="162" spans="1:10" x14ac:dyDescent="0.2">
      <c r="A162" s="14"/>
      <c r="B162" s="4"/>
      <c r="C162" s="16"/>
      <c r="D162" s="1"/>
      <c r="E162" s="4"/>
      <c r="F162" s="1"/>
      <c r="G162" s="4"/>
      <c r="H162" s="5"/>
      <c r="I162" s="5"/>
      <c r="J162" s="1"/>
    </row>
    <row r="163" spans="1:10" ht="24" x14ac:dyDescent="0.2">
      <c r="A163" s="14" t="s">
        <v>228</v>
      </c>
      <c r="B163" s="4" t="s">
        <v>7</v>
      </c>
      <c r="C163" s="16" t="s">
        <v>229</v>
      </c>
      <c r="D163" s="1" t="s">
        <v>15</v>
      </c>
      <c r="E163" s="4" t="s">
        <v>230</v>
      </c>
      <c r="F163" s="1">
        <v>1</v>
      </c>
      <c r="G163" s="4" t="s">
        <v>230</v>
      </c>
      <c r="H163" s="5">
        <f>17280*1.22</f>
        <v>21081.599999999999</v>
      </c>
      <c r="I163" s="5">
        <v>0</v>
      </c>
      <c r="J163" s="1" t="s">
        <v>231</v>
      </c>
    </row>
    <row r="164" spans="1:10" x14ac:dyDescent="0.2">
      <c r="A164" s="14"/>
      <c r="B164" s="4"/>
      <c r="C164" s="16"/>
      <c r="D164" s="1"/>
      <c r="E164" s="4"/>
      <c r="F164" s="1"/>
      <c r="G164" s="4"/>
      <c r="H164" s="5"/>
      <c r="I164" s="5"/>
      <c r="J164" s="1"/>
    </row>
    <row r="165" spans="1:10" ht="24" x14ac:dyDescent="0.2">
      <c r="A165" s="14" t="s">
        <v>232</v>
      </c>
      <c r="B165" s="4" t="s">
        <v>7</v>
      </c>
      <c r="C165" s="16" t="s">
        <v>235</v>
      </c>
      <c r="D165" s="1" t="s">
        <v>15</v>
      </c>
      <c r="E165" s="4" t="s">
        <v>35</v>
      </c>
      <c r="F165" s="1">
        <v>1</v>
      </c>
      <c r="G165" s="4" t="s">
        <v>35</v>
      </c>
      <c r="H165" s="5">
        <f>564*1.22</f>
        <v>688.08</v>
      </c>
      <c r="I165" s="5">
        <v>0</v>
      </c>
      <c r="J165" s="1" t="s">
        <v>233</v>
      </c>
    </row>
    <row r="166" spans="1:10" x14ac:dyDescent="0.2">
      <c r="A166" s="14"/>
      <c r="B166" s="4"/>
      <c r="C166" s="18"/>
      <c r="D166" s="1"/>
      <c r="E166" s="4"/>
      <c r="F166" s="1"/>
      <c r="G166" s="4"/>
      <c r="H166" s="5"/>
      <c r="I166" s="5"/>
      <c r="J166" s="1"/>
    </row>
    <row r="167" spans="1:10" ht="36" x14ac:dyDescent="0.2">
      <c r="A167" s="14" t="s">
        <v>234</v>
      </c>
      <c r="B167" s="4" t="s">
        <v>7</v>
      </c>
      <c r="C167" s="18" t="s">
        <v>237</v>
      </c>
      <c r="D167" s="1" t="s">
        <v>15</v>
      </c>
      <c r="E167" s="4" t="s">
        <v>238</v>
      </c>
      <c r="F167" s="1">
        <v>1</v>
      </c>
      <c r="G167" s="4" t="s">
        <v>238</v>
      </c>
      <c r="H167" s="5">
        <f>470*1.22</f>
        <v>573.4</v>
      </c>
      <c r="I167" s="5">
        <v>0</v>
      </c>
      <c r="J167" s="1" t="s">
        <v>239</v>
      </c>
    </row>
    <row r="168" spans="1:10" x14ac:dyDescent="0.2">
      <c r="A168" s="14"/>
      <c r="B168" s="4"/>
      <c r="C168" s="18"/>
      <c r="D168" s="1"/>
      <c r="E168" s="4"/>
      <c r="F168" s="1"/>
      <c r="G168" s="4"/>
      <c r="H168" s="5"/>
      <c r="I168" s="5"/>
      <c r="J168" s="1"/>
    </row>
  </sheetData>
  <mergeCells count="23">
    <mergeCell ref="C142:C143"/>
    <mergeCell ref="C136:C138"/>
    <mergeCell ref="C117:C118"/>
    <mergeCell ref="C126:C127"/>
    <mergeCell ref="C71:C72"/>
    <mergeCell ref="C74:C75"/>
    <mergeCell ref="C108:C109"/>
    <mergeCell ref="C2:C3"/>
    <mergeCell ref="C9:C10"/>
    <mergeCell ref="C16:C17"/>
    <mergeCell ref="C82:C83"/>
    <mergeCell ref="C86:C87"/>
    <mergeCell ref="C53:C54"/>
    <mergeCell ref="C59:C60"/>
    <mergeCell ref="C56:C57"/>
    <mergeCell ref="C19:C20"/>
    <mergeCell ref="C5:C6"/>
    <mergeCell ref="C43:C44"/>
    <mergeCell ref="C27:C28"/>
    <mergeCell ref="C34:C35"/>
    <mergeCell ref="C39:C40"/>
    <mergeCell ref="C68:C69"/>
    <mergeCell ref="C31:C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2018-02-07T10:53:59Z</dcterms:created>
  <dcterms:modified xsi:type="dcterms:W3CDTF">2018-10-05T13:35:01Z</dcterms:modified>
</cp:coreProperties>
</file>